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160" tabRatio="949"/>
  </bookViews>
  <sheets>
    <sheet name="TOPIK KESEHATAN" sheetId="1" r:id="rId1"/>
    <sheet name="TOPIK KEADAAN EKOMOMI" sheetId="2" r:id="rId2"/>
    <sheet name="TOPIK KELUARGA" sheetId="3" r:id="rId3"/>
    <sheet name="TOPIK AGAMA DAN MORAL" sheetId="4" r:id="rId4"/>
    <sheet name="TOPIK PRIBADI" sheetId="5" r:id="rId5"/>
    <sheet name="TOPIK HUBUNGAN SOSIAL" sheetId="6" r:id="rId6"/>
    <sheet name="TOPIK REKREASI" sheetId="7" r:id="rId7"/>
    <sheet name="TOPIK LINGKUNGAN SEKOLAH" sheetId="8" r:id="rId8"/>
    <sheet name="TOPIK PENYESUAIAN KURIKULUM" sheetId="9" r:id="rId9"/>
    <sheet name="TOPIK MASA DEPAN DAN JABATAN" sheetId="10" r:id="rId10"/>
    <sheet name="TOPIK KEBIASAAN BELAJAR" sheetId="11" r:id="rId11"/>
    <sheet name="TOPIK ASMARA" sheetId="12" r:id="rId12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V30" i="5" l="1"/>
  <c r="H55" i="12"/>
  <c r="H54" i="12"/>
  <c r="T49" i="12"/>
  <c r="U47" i="12"/>
  <c r="T47" i="12"/>
  <c r="S47" i="12"/>
  <c r="S49" i="12"/>
  <c r="R47" i="12"/>
  <c r="Q47" i="12"/>
  <c r="Q49" i="12"/>
  <c r="P47" i="12"/>
  <c r="O47" i="12"/>
  <c r="N47" i="12"/>
  <c r="M47" i="12"/>
  <c r="L47" i="12"/>
  <c r="K47" i="12"/>
  <c r="K49" i="12" s="1"/>
  <c r="J47" i="12"/>
  <c r="J49" i="12" s="1"/>
  <c r="I47" i="12"/>
  <c r="I49" i="12" s="1"/>
  <c r="H47" i="12"/>
  <c r="G47" i="12"/>
  <c r="G49" i="12" s="1"/>
  <c r="U46" i="12"/>
  <c r="T46" i="12"/>
  <c r="U49" i="12" s="1"/>
  <c r="S46" i="12"/>
  <c r="R46" i="12"/>
  <c r="Q46" i="12"/>
  <c r="R49" i="12" s="1"/>
  <c r="P46" i="12"/>
  <c r="O46" i="12"/>
  <c r="P49" i="12" s="1"/>
  <c r="N46" i="12"/>
  <c r="O49" i="12" s="1"/>
  <c r="M46" i="12"/>
  <c r="N49" i="12" s="1"/>
  <c r="L46" i="12"/>
  <c r="M49" i="12" s="1"/>
  <c r="K46" i="12"/>
  <c r="L49" i="12" s="1"/>
  <c r="J46" i="12"/>
  <c r="I46" i="12"/>
  <c r="H46" i="12"/>
  <c r="G46" i="12"/>
  <c r="F46" i="12"/>
  <c r="F45" i="12"/>
  <c r="X39" i="12"/>
  <c r="Y39" i="12"/>
  <c r="V39" i="12"/>
  <c r="V38" i="12"/>
  <c r="X38" i="12" s="1"/>
  <c r="X37" i="12"/>
  <c r="Y37" i="12"/>
  <c r="V37" i="12"/>
  <c r="X36" i="12"/>
  <c r="Y36" i="12"/>
  <c r="V36" i="12"/>
  <c r="X35" i="12"/>
  <c r="Y35" i="12"/>
  <c r="V35" i="12"/>
  <c r="X34" i="12"/>
  <c r="Y34" i="12"/>
  <c r="V34" i="12"/>
  <c r="X33" i="12"/>
  <c r="Y33" i="12"/>
  <c r="V33" i="12"/>
  <c r="X32" i="12"/>
  <c r="Y32" i="12"/>
  <c r="V32" i="12"/>
  <c r="X31" i="12"/>
  <c r="Y31" i="12"/>
  <c r="V31" i="12"/>
  <c r="X30" i="12"/>
  <c r="Y30" i="12"/>
  <c r="V30" i="12"/>
  <c r="X29" i="12"/>
  <c r="Y29" i="12"/>
  <c r="V29" i="12"/>
  <c r="X28" i="12"/>
  <c r="Y28" i="12"/>
  <c r="V28" i="12"/>
  <c r="X27" i="12"/>
  <c r="Y27" i="12"/>
  <c r="V27" i="12"/>
  <c r="X26" i="12"/>
  <c r="Y26" i="12"/>
  <c r="V26" i="12"/>
  <c r="X25" i="12"/>
  <c r="Y25" i="12"/>
  <c r="V25" i="12"/>
  <c r="X24" i="12"/>
  <c r="Y24" i="12"/>
  <c r="V24" i="12"/>
  <c r="X23" i="12"/>
  <c r="Y23" i="12"/>
  <c r="V23" i="12"/>
  <c r="X22" i="12"/>
  <c r="Y22" i="12"/>
  <c r="V22" i="12"/>
  <c r="X21" i="12"/>
  <c r="Y21" i="12"/>
  <c r="V21" i="12"/>
  <c r="X20" i="12"/>
  <c r="Y20" i="12"/>
  <c r="V20" i="12"/>
  <c r="X19" i="12"/>
  <c r="Y19" i="12"/>
  <c r="V19" i="12"/>
  <c r="X18" i="12"/>
  <c r="Y18" i="12"/>
  <c r="V18" i="12"/>
  <c r="X17" i="12"/>
  <c r="Y17" i="12"/>
  <c r="V17" i="12"/>
  <c r="X16" i="12"/>
  <c r="Y16" i="12"/>
  <c r="V16" i="12"/>
  <c r="X15" i="12"/>
  <c r="Y15" i="12"/>
  <c r="V15" i="12"/>
  <c r="X14" i="12"/>
  <c r="Y14" i="12"/>
  <c r="V14" i="12"/>
  <c r="X13" i="12"/>
  <c r="Y13" i="12"/>
  <c r="V13" i="12"/>
  <c r="V12" i="12"/>
  <c r="H53" i="12" s="1"/>
  <c r="H55" i="11"/>
  <c r="H54" i="11"/>
  <c r="U47" i="11"/>
  <c r="U49" i="11" s="1"/>
  <c r="T47" i="11"/>
  <c r="S47" i="11"/>
  <c r="R47" i="11"/>
  <c r="Q47" i="11"/>
  <c r="P47" i="11"/>
  <c r="O47" i="11"/>
  <c r="N47" i="11"/>
  <c r="M47" i="11"/>
  <c r="L47" i="11"/>
  <c r="L49" i="11" s="1"/>
  <c r="K47" i="11"/>
  <c r="K49" i="11" s="1"/>
  <c r="J47" i="11"/>
  <c r="J49" i="11" s="1"/>
  <c r="I47" i="11"/>
  <c r="I49" i="11" s="1"/>
  <c r="H47" i="11"/>
  <c r="H49" i="11" s="1"/>
  <c r="G47" i="11"/>
  <c r="G49" i="11"/>
  <c r="U46" i="11"/>
  <c r="T46" i="11"/>
  <c r="S46" i="11"/>
  <c r="R46" i="11"/>
  <c r="Q46" i="11"/>
  <c r="P46" i="11"/>
  <c r="Q49" i="11" s="1"/>
  <c r="O46" i="11"/>
  <c r="P49" i="11" s="1"/>
  <c r="N46" i="11"/>
  <c r="M46" i="11"/>
  <c r="L46" i="11"/>
  <c r="K46" i="11"/>
  <c r="J46" i="11"/>
  <c r="I46" i="11"/>
  <c r="H46" i="11"/>
  <c r="G46" i="11"/>
  <c r="F46" i="11"/>
  <c r="F45" i="11"/>
  <c r="X39" i="11"/>
  <c r="Y39" i="11"/>
  <c r="V39" i="11"/>
  <c r="V38" i="11"/>
  <c r="X38" i="11" s="1"/>
  <c r="X37" i="11"/>
  <c r="Y37" i="11"/>
  <c r="V37" i="11"/>
  <c r="X36" i="11"/>
  <c r="Y36" i="11"/>
  <c r="V36" i="11"/>
  <c r="X35" i="11"/>
  <c r="Y35" i="11"/>
  <c r="V35" i="11"/>
  <c r="X34" i="11"/>
  <c r="Y34" i="11"/>
  <c r="V34" i="11"/>
  <c r="X33" i="11"/>
  <c r="Y33" i="11"/>
  <c r="V33" i="11"/>
  <c r="X32" i="11"/>
  <c r="Y32" i="11"/>
  <c r="V32" i="11"/>
  <c r="X31" i="11"/>
  <c r="Y31" i="11"/>
  <c r="V31" i="11"/>
  <c r="X30" i="11"/>
  <c r="Y30" i="11"/>
  <c r="V30" i="11"/>
  <c r="X29" i="11"/>
  <c r="Y29" i="11"/>
  <c r="V29" i="11"/>
  <c r="X28" i="11"/>
  <c r="Y28" i="11"/>
  <c r="V28" i="11"/>
  <c r="X27" i="11"/>
  <c r="Y27" i="11"/>
  <c r="V27" i="11"/>
  <c r="X26" i="11"/>
  <c r="Y26" i="11"/>
  <c r="V26" i="11"/>
  <c r="X25" i="11"/>
  <c r="Y25" i="11"/>
  <c r="V25" i="11"/>
  <c r="X24" i="11"/>
  <c r="Y24" i="11"/>
  <c r="V24" i="11"/>
  <c r="X23" i="11"/>
  <c r="Y23" i="11"/>
  <c r="V23" i="11"/>
  <c r="X22" i="11"/>
  <c r="Y22" i="11"/>
  <c r="V22" i="11"/>
  <c r="X21" i="11"/>
  <c r="Y21" i="11"/>
  <c r="V21" i="11"/>
  <c r="X20" i="11"/>
  <c r="Y20" i="11"/>
  <c r="V20" i="11"/>
  <c r="X19" i="11"/>
  <c r="Y19" i="11"/>
  <c r="V19" i="11"/>
  <c r="X18" i="11"/>
  <c r="Y18" i="11"/>
  <c r="V18" i="11"/>
  <c r="X17" i="11"/>
  <c r="Y17" i="11"/>
  <c r="V17" i="11"/>
  <c r="X16" i="11"/>
  <c r="Y16" i="11"/>
  <c r="V16" i="11"/>
  <c r="X15" i="11"/>
  <c r="Y15" i="11"/>
  <c r="V15" i="11"/>
  <c r="V14" i="11"/>
  <c r="X14" i="11" s="1"/>
  <c r="V13" i="11"/>
  <c r="X13" i="11" s="1"/>
  <c r="V12" i="11"/>
  <c r="X12" i="11" s="1"/>
  <c r="H55" i="10"/>
  <c r="H54" i="10"/>
  <c r="L49" i="10"/>
  <c r="U47" i="10"/>
  <c r="U49" i="10" s="1"/>
  <c r="T47" i="10"/>
  <c r="S47" i="10"/>
  <c r="S49" i="10" s="1"/>
  <c r="R47" i="10"/>
  <c r="R49" i="10" s="1"/>
  <c r="Q47" i="10"/>
  <c r="Q49" i="10"/>
  <c r="P47" i="10"/>
  <c r="P49" i="10" s="1"/>
  <c r="O47" i="10"/>
  <c r="N47" i="10"/>
  <c r="M47" i="10"/>
  <c r="L47" i="10"/>
  <c r="K47" i="10"/>
  <c r="K49" i="10"/>
  <c r="J47" i="10"/>
  <c r="J49" i="10" s="1"/>
  <c r="I47" i="10"/>
  <c r="I49" i="10" s="1"/>
  <c r="H47" i="10"/>
  <c r="G47" i="10"/>
  <c r="G49" i="10"/>
  <c r="U46" i="10"/>
  <c r="T46" i="10"/>
  <c r="S46" i="10"/>
  <c r="R46" i="10"/>
  <c r="Q46" i="10"/>
  <c r="P46" i="10"/>
  <c r="O46" i="10"/>
  <c r="N46" i="10"/>
  <c r="O49" i="10" s="1"/>
  <c r="M46" i="10"/>
  <c r="N49" i="10" s="1"/>
  <c r="L46" i="10"/>
  <c r="M49" i="10" s="1"/>
  <c r="K46" i="10"/>
  <c r="J46" i="10"/>
  <c r="I46" i="10"/>
  <c r="H46" i="10"/>
  <c r="G46" i="10"/>
  <c r="F46" i="10"/>
  <c r="F45" i="10"/>
  <c r="X39" i="10"/>
  <c r="Y39" i="10"/>
  <c r="V39" i="10"/>
  <c r="V38" i="10"/>
  <c r="X37" i="10"/>
  <c r="Y37" i="10"/>
  <c r="V37" i="10"/>
  <c r="X36" i="10"/>
  <c r="Y36" i="10"/>
  <c r="V36" i="10"/>
  <c r="X35" i="10"/>
  <c r="Y35" i="10"/>
  <c r="V35" i="10"/>
  <c r="X34" i="10"/>
  <c r="Y34" i="10"/>
  <c r="V34" i="10"/>
  <c r="X33" i="10"/>
  <c r="Y33" i="10"/>
  <c r="V33" i="10"/>
  <c r="X32" i="10"/>
  <c r="Y32" i="10"/>
  <c r="V32" i="10"/>
  <c r="X31" i="10"/>
  <c r="Y31" i="10"/>
  <c r="V31" i="10"/>
  <c r="X30" i="10"/>
  <c r="Y30" i="10"/>
  <c r="V30" i="10"/>
  <c r="X29" i="10"/>
  <c r="Y29" i="10"/>
  <c r="V29" i="10"/>
  <c r="X28" i="10"/>
  <c r="Y28" i="10"/>
  <c r="V28" i="10"/>
  <c r="V27" i="10"/>
  <c r="X27" i="10" s="1"/>
  <c r="V26" i="10"/>
  <c r="X26" i="10" s="1"/>
  <c r="V25" i="10"/>
  <c r="X25" i="10" s="1"/>
  <c r="V24" i="10"/>
  <c r="X24" i="10" s="1"/>
  <c r="X23" i="10"/>
  <c r="Y23" i="10"/>
  <c r="V23" i="10"/>
  <c r="X22" i="10"/>
  <c r="Y22" i="10"/>
  <c r="V22" i="10"/>
  <c r="X21" i="10"/>
  <c r="Y21" i="10"/>
  <c r="V21" i="10"/>
  <c r="X20" i="10"/>
  <c r="Y20" i="10"/>
  <c r="V20" i="10"/>
  <c r="X19" i="10"/>
  <c r="Y19" i="10"/>
  <c r="V19" i="10"/>
  <c r="X18" i="10"/>
  <c r="Y18" i="10"/>
  <c r="V18" i="10"/>
  <c r="V17" i="10"/>
  <c r="X17" i="10" s="1"/>
  <c r="V16" i="10"/>
  <c r="X16" i="10" s="1"/>
  <c r="V15" i="10"/>
  <c r="X15" i="10" s="1"/>
  <c r="X14" i="10"/>
  <c r="Y14" i="10"/>
  <c r="V14" i="10"/>
  <c r="X13" i="10"/>
  <c r="Y13" i="10"/>
  <c r="V13" i="10"/>
  <c r="V12" i="10"/>
  <c r="X12" i="10" s="1"/>
  <c r="H55" i="9"/>
  <c r="H54" i="9"/>
  <c r="U47" i="9"/>
  <c r="U49" i="9" s="1"/>
  <c r="T47" i="9"/>
  <c r="T49" i="9" s="1"/>
  <c r="S47" i="9"/>
  <c r="S49" i="9" s="1"/>
  <c r="R47" i="9"/>
  <c r="Q47" i="9"/>
  <c r="P47" i="9"/>
  <c r="O47" i="9"/>
  <c r="N47" i="9"/>
  <c r="M47" i="9"/>
  <c r="L47" i="9"/>
  <c r="K47" i="9"/>
  <c r="K49" i="9" s="1"/>
  <c r="J47" i="9"/>
  <c r="J49" i="9" s="1"/>
  <c r="I47" i="9"/>
  <c r="I49" i="9" s="1"/>
  <c r="H47" i="9"/>
  <c r="G47" i="9"/>
  <c r="G49" i="9" s="1"/>
  <c r="U46" i="9"/>
  <c r="T46" i="9"/>
  <c r="S46" i="9"/>
  <c r="R46" i="9"/>
  <c r="Q46" i="9"/>
  <c r="P46" i="9"/>
  <c r="Q49" i="9" s="1"/>
  <c r="O46" i="9"/>
  <c r="P49" i="9" s="1"/>
  <c r="N46" i="9"/>
  <c r="O49" i="9" s="1"/>
  <c r="M46" i="9"/>
  <c r="N49" i="9" s="1"/>
  <c r="L46" i="9"/>
  <c r="K46" i="9"/>
  <c r="J46" i="9"/>
  <c r="I46" i="9"/>
  <c r="H46" i="9"/>
  <c r="G46" i="9"/>
  <c r="F46" i="9"/>
  <c r="F45" i="9"/>
  <c r="X39" i="9"/>
  <c r="Y39" i="9"/>
  <c r="V39" i="9"/>
  <c r="V38" i="9"/>
  <c r="X38" i="9" s="1"/>
  <c r="X37" i="9"/>
  <c r="Y37" i="9"/>
  <c r="V37" i="9"/>
  <c r="X36" i="9"/>
  <c r="Y36" i="9"/>
  <c r="V36" i="9"/>
  <c r="X35" i="9"/>
  <c r="Y35" i="9"/>
  <c r="V35" i="9"/>
  <c r="X34" i="9"/>
  <c r="Y34" i="9"/>
  <c r="V34" i="9"/>
  <c r="X33" i="9"/>
  <c r="Y33" i="9"/>
  <c r="V33" i="9"/>
  <c r="X32" i="9"/>
  <c r="Y32" i="9"/>
  <c r="V32" i="9"/>
  <c r="X31" i="9"/>
  <c r="Y31" i="9"/>
  <c r="V31" i="9"/>
  <c r="X30" i="9"/>
  <c r="Y30" i="9"/>
  <c r="V30" i="9"/>
  <c r="X29" i="9"/>
  <c r="Y29" i="9"/>
  <c r="V29" i="9"/>
  <c r="X28" i="9"/>
  <c r="Y28" i="9"/>
  <c r="V28" i="9"/>
  <c r="X27" i="9"/>
  <c r="Y27" i="9"/>
  <c r="V27" i="9"/>
  <c r="X26" i="9"/>
  <c r="Y26" i="9"/>
  <c r="V26" i="9"/>
  <c r="X25" i="9"/>
  <c r="Y25" i="9"/>
  <c r="V25" i="9"/>
  <c r="X24" i="9"/>
  <c r="Y24" i="9"/>
  <c r="V24" i="9"/>
  <c r="X23" i="9"/>
  <c r="Y23" i="9"/>
  <c r="V23" i="9"/>
  <c r="X22" i="9"/>
  <c r="Y22" i="9"/>
  <c r="V22" i="9"/>
  <c r="V21" i="9"/>
  <c r="X21" i="9" s="1"/>
  <c r="V20" i="9"/>
  <c r="X20" i="9" s="1"/>
  <c r="V19" i="9"/>
  <c r="X18" i="9"/>
  <c r="Y18" i="9"/>
  <c r="V18" i="9"/>
  <c r="X17" i="9"/>
  <c r="Y17" i="9"/>
  <c r="V17" i="9"/>
  <c r="X16" i="9"/>
  <c r="Y16" i="9"/>
  <c r="V16" i="9"/>
  <c r="X15" i="9"/>
  <c r="Y15" i="9"/>
  <c r="V15" i="9"/>
  <c r="X14" i="9"/>
  <c r="Y14" i="9"/>
  <c r="V14" i="9"/>
  <c r="X13" i="9"/>
  <c r="Y13" i="9"/>
  <c r="V13" i="9"/>
  <c r="V12" i="9"/>
  <c r="X12" i="9" s="1"/>
  <c r="H55" i="8"/>
  <c r="H54" i="8"/>
  <c r="N49" i="8"/>
  <c r="J49" i="8"/>
  <c r="U47" i="8"/>
  <c r="U49" i="8" s="1"/>
  <c r="T47" i="8"/>
  <c r="S47" i="8"/>
  <c r="S49" i="8" s="1"/>
  <c r="R47" i="8"/>
  <c r="Q47" i="8"/>
  <c r="Q49" i="8"/>
  <c r="P47" i="8"/>
  <c r="O47" i="8"/>
  <c r="O49" i="8" s="1"/>
  <c r="N47" i="8"/>
  <c r="M47" i="8"/>
  <c r="L47" i="8"/>
  <c r="K47" i="8"/>
  <c r="K49" i="8" s="1"/>
  <c r="J47" i="8"/>
  <c r="I47" i="8"/>
  <c r="I49" i="8"/>
  <c r="H47" i="8"/>
  <c r="G47" i="8"/>
  <c r="G49" i="8" s="1"/>
  <c r="U46" i="8"/>
  <c r="T46" i="8"/>
  <c r="S46" i="8"/>
  <c r="T49" i="8" s="1"/>
  <c r="R46" i="8"/>
  <c r="Q46" i="8"/>
  <c r="R49" i="8" s="1"/>
  <c r="P46" i="8"/>
  <c r="O46" i="8"/>
  <c r="P49" i="8" s="1"/>
  <c r="N46" i="8"/>
  <c r="M46" i="8"/>
  <c r="L46" i="8"/>
  <c r="M49" i="8" s="1"/>
  <c r="K46" i="8"/>
  <c r="L49" i="8" s="1"/>
  <c r="J46" i="8"/>
  <c r="I46" i="8"/>
  <c r="H46" i="8"/>
  <c r="G46" i="8"/>
  <c r="F46" i="8"/>
  <c r="F45" i="8"/>
  <c r="X39" i="8"/>
  <c r="Y39" i="8"/>
  <c r="V39" i="8"/>
  <c r="V38" i="8"/>
  <c r="X38" i="8" s="1"/>
  <c r="X37" i="8"/>
  <c r="Y37" i="8"/>
  <c r="V37" i="8"/>
  <c r="X36" i="8"/>
  <c r="Y36" i="8"/>
  <c r="V36" i="8"/>
  <c r="X35" i="8"/>
  <c r="Y35" i="8"/>
  <c r="V35" i="8"/>
  <c r="X34" i="8"/>
  <c r="Y34" i="8"/>
  <c r="V34" i="8"/>
  <c r="X33" i="8"/>
  <c r="Y33" i="8"/>
  <c r="V33" i="8"/>
  <c r="X32" i="8"/>
  <c r="Y32" i="8"/>
  <c r="V32" i="8"/>
  <c r="X31" i="8"/>
  <c r="Y31" i="8"/>
  <c r="V31" i="8"/>
  <c r="X30" i="8"/>
  <c r="Y30" i="8"/>
  <c r="V30" i="8"/>
  <c r="X29" i="8"/>
  <c r="Y29" i="8"/>
  <c r="V29" i="8"/>
  <c r="X28" i="8"/>
  <c r="Y28" i="8"/>
  <c r="V28" i="8"/>
  <c r="X27" i="8"/>
  <c r="Y27" i="8"/>
  <c r="V27" i="8"/>
  <c r="X26" i="8"/>
  <c r="Y26" i="8"/>
  <c r="V26" i="8"/>
  <c r="X25" i="8"/>
  <c r="Y25" i="8"/>
  <c r="V25" i="8"/>
  <c r="X24" i="8"/>
  <c r="Y24" i="8"/>
  <c r="V24" i="8"/>
  <c r="V23" i="8"/>
  <c r="X23" i="8" s="1"/>
  <c r="V22" i="8"/>
  <c r="X22" i="8" s="1"/>
  <c r="V21" i="8"/>
  <c r="X21" i="8" s="1"/>
  <c r="V20" i="8"/>
  <c r="X20" i="8" s="1"/>
  <c r="X19" i="8"/>
  <c r="Y19" i="8"/>
  <c r="V19" i="8"/>
  <c r="X18" i="8"/>
  <c r="Y18" i="8"/>
  <c r="V18" i="8"/>
  <c r="X17" i="8"/>
  <c r="Y17" i="8"/>
  <c r="V17" i="8"/>
  <c r="X16" i="8"/>
  <c r="Y16" i="8"/>
  <c r="V16" i="8"/>
  <c r="X15" i="8"/>
  <c r="Y15" i="8"/>
  <c r="V15" i="8"/>
  <c r="X14" i="8"/>
  <c r="Y14" i="8"/>
  <c r="V14" i="8"/>
  <c r="X13" i="8"/>
  <c r="Y13" i="8"/>
  <c r="V13" i="8"/>
  <c r="V12" i="8"/>
  <c r="H55" i="7"/>
  <c r="H54" i="7"/>
  <c r="U47" i="7"/>
  <c r="U49" i="7" s="1"/>
  <c r="T47" i="7"/>
  <c r="S47" i="7"/>
  <c r="R47" i="7"/>
  <c r="R49" i="7" s="1"/>
  <c r="Q47" i="7"/>
  <c r="P47" i="7"/>
  <c r="O47" i="7"/>
  <c r="N47" i="7"/>
  <c r="M47" i="7"/>
  <c r="L47" i="7"/>
  <c r="K47" i="7"/>
  <c r="K49" i="7"/>
  <c r="J47" i="7"/>
  <c r="J49" i="7" s="1"/>
  <c r="I47" i="7"/>
  <c r="I49" i="7" s="1"/>
  <c r="H47" i="7"/>
  <c r="G47" i="7"/>
  <c r="G49" i="7" s="1"/>
  <c r="U46" i="7"/>
  <c r="T46" i="7"/>
  <c r="S46" i="7"/>
  <c r="R46" i="7"/>
  <c r="Q46" i="7"/>
  <c r="P46" i="7"/>
  <c r="O46" i="7"/>
  <c r="N46" i="7"/>
  <c r="M46" i="7"/>
  <c r="L46" i="7"/>
  <c r="K46" i="7"/>
  <c r="L49" i="7" s="1"/>
  <c r="J46" i="7"/>
  <c r="I46" i="7"/>
  <c r="H46" i="7"/>
  <c r="G46" i="7"/>
  <c r="H49" i="7" s="1"/>
  <c r="F46" i="7"/>
  <c r="F45" i="7"/>
  <c r="X39" i="7"/>
  <c r="Y39" i="7"/>
  <c r="V39" i="7"/>
  <c r="V38" i="7"/>
  <c r="X38" i="7" s="1"/>
  <c r="X37" i="7"/>
  <c r="Y37" i="7"/>
  <c r="V37" i="7"/>
  <c r="X36" i="7"/>
  <c r="Y36" i="7"/>
  <c r="V36" i="7"/>
  <c r="X35" i="7"/>
  <c r="Y35" i="7"/>
  <c r="V35" i="7"/>
  <c r="X34" i="7"/>
  <c r="Y34" i="7"/>
  <c r="V34" i="7"/>
  <c r="X33" i="7"/>
  <c r="Y33" i="7"/>
  <c r="V33" i="7"/>
  <c r="X32" i="7"/>
  <c r="Y32" i="7"/>
  <c r="V32" i="7"/>
  <c r="X31" i="7"/>
  <c r="Y31" i="7"/>
  <c r="V31" i="7"/>
  <c r="V30" i="7"/>
  <c r="X30" i="7"/>
  <c r="Y30" i="7"/>
  <c r="X29" i="7"/>
  <c r="Y29" i="7"/>
  <c r="V29" i="7"/>
  <c r="X28" i="7"/>
  <c r="Y28" i="7"/>
  <c r="V28" i="7"/>
  <c r="X27" i="7"/>
  <c r="Y27" i="7"/>
  <c r="V27" i="7"/>
  <c r="V26" i="7"/>
  <c r="X26" i="7"/>
  <c r="Y26" i="7"/>
  <c r="V25" i="7"/>
  <c r="X25" i="7"/>
  <c r="Y25" i="7"/>
  <c r="V24" i="7"/>
  <c r="X24" i="7"/>
  <c r="Y24" i="7"/>
  <c r="V23" i="7"/>
  <c r="X23" i="7"/>
  <c r="Y23" i="7" s="1"/>
  <c r="V22" i="7"/>
  <c r="X22" i="7" s="1"/>
  <c r="V21" i="7"/>
  <c r="X21" i="7"/>
  <c r="Y21" i="7" s="1"/>
  <c r="V20" i="7"/>
  <c r="X20" i="7" s="1"/>
  <c r="V19" i="7"/>
  <c r="X19" i="7"/>
  <c r="Y19" i="7"/>
  <c r="V18" i="7"/>
  <c r="X18" i="7"/>
  <c r="Y18" i="7"/>
  <c r="X17" i="7"/>
  <c r="Y17" i="7"/>
  <c r="V17" i="7"/>
  <c r="X16" i="7"/>
  <c r="Y16" i="7"/>
  <c r="V16" i="7"/>
  <c r="X15" i="7"/>
  <c r="Y15" i="7"/>
  <c r="V15" i="7"/>
  <c r="X14" i="7"/>
  <c r="Y14" i="7"/>
  <c r="V14" i="7"/>
  <c r="X13" i="7"/>
  <c r="Y13" i="7"/>
  <c r="V13" i="7"/>
  <c r="V12" i="7"/>
  <c r="X12" i="7" s="1"/>
  <c r="H55" i="6"/>
  <c r="H54" i="6"/>
  <c r="U47" i="6"/>
  <c r="U49" i="6" s="1"/>
  <c r="T47" i="6"/>
  <c r="S47" i="6"/>
  <c r="R47" i="6"/>
  <c r="R49" i="6" s="1"/>
  <c r="Q47" i="6"/>
  <c r="P47" i="6"/>
  <c r="O47" i="6"/>
  <c r="N47" i="6"/>
  <c r="M47" i="6"/>
  <c r="L47" i="6"/>
  <c r="K47" i="6"/>
  <c r="K49" i="6" s="1"/>
  <c r="J47" i="6"/>
  <c r="J49" i="6" s="1"/>
  <c r="I47" i="6"/>
  <c r="I49" i="6"/>
  <c r="H47" i="6"/>
  <c r="G47" i="6"/>
  <c r="G49" i="6"/>
  <c r="U46" i="6"/>
  <c r="T46" i="6"/>
  <c r="S46" i="6"/>
  <c r="T49" i="6" s="1"/>
  <c r="R46" i="6"/>
  <c r="Q46" i="6"/>
  <c r="P46" i="6"/>
  <c r="O46" i="6"/>
  <c r="P49" i="6"/>
  <c r="N46" i="6"/>
  <c r="M46" i="6"/>
  <c r="N49" i="6" s="1"/>
  <c r="L46" i="6"/>
  <c r="M49" i="6" s="1"/>
  <c r="K46" i="6"/>
  <c r="J46" i="6"/>
  <c r="I46" i="6"/>
  <c r="H46" i="6"/>
  <c r="G46" i="6"/>
  <c r="F46" i="6"/>
  <c r="F45" i="6"/>
  <c r="V39" i="6"/>
  <c r="X39" i="6"/>
  <c r="Y39" i="6"/>
  <c r="V38" i="6"/>
  <c r="X38" i="6" s="1"/>
  <c r="V37" i="6"/>
  <c r="X37" i="6"/>
  <c r="Y37" i="6"/>
  <c r="X36" i="6"/>
  <c r="Y36" i="6"/>
  <c r="V36" i="6"/>
  <c r="X35" i="6"/>
  <c r="Y35" i="6"/>
  <c r="V35" i="6"/>
  <c r="X34" i="6"/>
  <c r="Y34" i="6"/>
  <c r="V34" i="6"/>
  <c r="X33" i="6"/>
  <c r="Y33" i="6"/>
  <c r="V33" i="6"/>
  <c r="X32" i="6"/>
  <c r="Y32" i="6"/>
  <c r="V32" i="6"/>
  <c r="X31" i="6"/>
  <c r="Y31" i="6"/>
  <c r="V31" i="6"/>
  <c r="X30" i="6"/>
  <c r="Y30" i="6"/>
  <c r="V30" i="6"/>
  <c r="X29" i="6"/>
  <c r="Y29" i="6"/>
  <c r="V29" i="6"/>
  <c r="X28" i="6"/>
  <c r="Y28" i="6"/>
  <c r="V28" i="6"/>
  <c r="X27" i="6"/>
  <c r="Y27" i="6"/>
  <c r="V27" i="6"/>
  <c r="X26" i="6"/>
  <c r="Y26" i="6"/>
  <c r="V26" i="6"/>
  <c r="X25" i="6"/>
  <c r="Y25" i="6"/>
  <c r="V25" i="6"/>
  <c r="X24" i="6"/>
  <c r="Y24" i="6"/>
  <c r="V24" i="6"/>
  <c r="X23" i="6"/>
  <c r="Y23" i="6"/>
  <c r="V23" i="6"/>
  <c r="X22" i="6"/>
  <c r="Y22" i="6"/>
  <c r="V22" i="6"/>
  <c r="X21" i="6"/>
  <c r="Y21" i="6"/>
  <c r="V21" i="6"/>
  <c r="X20" i="6"/>
  <c r="Y20" i="6"/>
  <c r="V20" i="6"/>
  <c r="X19" i="6"/>
  <c r="Y19" i="6"/>
  <c r="V19" i="6"/>
  <c r="X18" i="6"/>
  <c r="Y18" i="6"/>
  <c r="V18" i="6"/>
  <c r="X17" i="6"/>
  <c r="Y17" i="6"/>
  <c r="V17" i="6"/>
  <c r="X16" i="6"/>
  <c r="Y16" i="6"/>
  <c r="V16" i="6"/>
  <c r="X15" i="6"/>
  <c r="Y15" i="6"/>
  <c r="V15" i="6"/>
  <c r="V14" i="6"/>
  <c r="X14" i="6"/>
  <c r="Y14" i="6"/>
  <c r="V13" i="6"/>
  <c r="X13" i="6"/>
  <c r="Y13" i="6"/>
  <c r="X12" i="6"/>
  <c r="Y12" i="6"/>
  <c r="V12" i="6"/>
  <c r="H55" i="5"/>
  <c r="H54" i="5"/>
  <c r="U47" i="5"/>
  <c r="T47" i="5"/>
  <c r="S47" i="5"/>
  <c r="R47" i="5"/>
  <c r="R49" i="5" s="1"/>
  <c r="Q47" i="5"/>
  <c r="P47" i="5"/>
  <c r="O47" i="5"/>
  <c r="N47" i="5"/>
  <c r="M47" i="5"/>
  <c r="L47" i="5"/>
  <c r="L49" i="5"/>
  <c r="K47" i="5"/>
  <c r="K49" i="5"/>
  <c r="J47" i="5"/>
  <c r="J49" i="5" s="1"/>
  <c r="I47" i="5"/>
  <c r="I49" i="5"/>
  <c r="H47" i="5"/>
  <c r="G47" i="5"/>
  <c r="G49" i="5"/>
  <c r="U46" i="5"/>
  <c r="T46" i="5"/>
  <c r="S46" i="5"/>
  <c r="R46" i="5"/>
  <c r="Q46" i="5"/>
  <c r="P46" i="5"/>
  <c r="O46" i="5"/>
  <c r="N46" i="5"/>
  <c r="M46" i="5"/>
  <c r="L46" i="5"/>
  <c r="M49" i="5" s="1"/>
  <c r="K46" i="5"/>
  <c r="J46" i="5"/>
  <c r="I46" i="5"/>
  <c r="H46" i="5"/>
  <c r="G46" i="5"/>
  <c r="F46" i="5"/>
  <c r="F45" i="5"/>
  <c r="X39" i="5"/>
  <c r="Y39" i="5"/>
  <c r="V39" i="5"/>
  <c r="V38" i="5"/>
  <c r="X38" i="5" s="1"/>
  <c r="X37" i="5"/>
  <c r="Y37" i="5"/>
  <c r="V37" i="5"/>
  <c r="V36" i="5"/>
  <c r="X36" i="5"/>
  <c r="Y36" i="5"/>
  <c r="V35" i="5"/>
  <c r="X35" i="5"/>
  <c r="Y35" i="5"/>
  <c r="X34" i="5"/>
  <c r="Y34" i="5"/>
  <c r="V34" i="5"/>
  <c r="V33" i="5"/>
  <c r="X33" i="5"/>
  <c r="Y33" i="5"/>
  <c r="X32" i="5"/>
  <c r="Y32" i="5"/>
  <c r="V32" i="5"/>
  <c r="X31" i="5"/>
  <c r="Y31" i="5"/>
  <c r="V31" i="5"/>
  <c r="X30" i="5"/>
  <c r="Y30" i="5"/>
  <c r="X29" i="5"/>
  <c r="Y29" i="5"/>
  <c r="V29" i="5"/>
  <c r="V28" i="5"/>
  <c r="X28" i="5"/>
  <c r="Y28" i="5"/>
  <c r="X27" i="5"/>
  <c r="Y27" i="5"/>
  <c r="V27" i="5"/>
  <c r="X26" i="5"/>
  <c r="Y26" i="5"/>
  <c r="V26" i="5"/>
  <c r="V25" i="5"/>
  <c r="X25" i="5"/>
  <c r="Y25" i="5"/>
  <c r="V24" i="5"/>
  <c r="X24" i="5"/>
  <c r="Y24" i="5"/>
  <c r="V23" i="5"/>
  <c r="X23" i="5"/>
  <c r="Y23" i="5"/>
  <c r="X22" i="5"/>
  <c r="Y22" i="5"/>
  <c r="V22" i="5"/>
  <c r="X21" i="5"/>
  <c r="Y21" i="5"/>
  <c r="V21" i="5"/>
  <c r="X20" i="5"/>
  <c r="Y20" i="5"/>
  <c r="V20" i="5"/>
  <c r="V19" i="5"/>
  <c r="X19" i="5"/>
  <c r="Y19" i="5"/>
  <c r="V18" i="5"/>
  <c r="X18" i="5"/>
  <c r="Y18" i="5"/>
  <c r="V17" i="5"/>
  <c r="X17" i="5"/>
  <c r="Y17" i="5"/>
  <c r="X16" i="5"/>
  <c r="Y16" i="5"/>
  <c r="V16" i="5"/>
  <c r="X15" i="5"/>
  <c r="Y15" i="5"/>
  <c r="V15" i="5"/>
  <c r="V14" i="5"/>
  <c r="X14" i="5"/>
  <c r="Y14" i="5"/>
  <c r="V13" i="5"/>
  <c r="X13" i="5"/>
  <c r="Y13" i="5"/>
  <c r="V12" i="5"/>
  <c r="X12" i="5" s="1"/>
  <c r="H55" i="4"/>
  <c r="H54" i="4"/>
  <c r="U47" i="4"/>
  <c r="U49" i="4" s="1"/>
  <c r="T47" i="4"/>
  <c r="S47" i="4"/>
  <c r="R47" i="4"/>
  <c r="R49" i="4" s="1"/>
  <c r="Q47" i="4"/>
  <c r="P47" i="4"/>
  <c r="O47" i="4"/>
  <c r="O49" i="4" s="1"/>
  <c r="N47" i="4"/>
  <c r="M47" i="4"/>
  <c r="L47" i="4"/>
  <c r="K47" i="4"/>
  <c r="K49" i="4"/>
  <c r="J47" i="4"/>
  <c r="J49" i="4" s="1"/>
  <c r="I47" i="4"/>
  <c r="I49" i="4" s="1"/>
  <c r="H47" i="4"/>
  <c r="G47" i="4"/>
  <c r="G49" i="4" s="1"/>
  <c r="U46" i="4"/>
  <c r="T46" i="4"/>
  <c r="S46" i="4"/>
  <c r="R46" i="4"/>
  <c r="Q46" i="4"/>
  <c r="P46" i="4"/>
  <c r="O46" i="4"/>
  <c r="N46" i="4"/>
  <c r="M46" i="4"/>
  <c r="N49" i="4" s="1"/>
  <c r="L46" i="4"/>
  <c r="K46" i="4"/>
  <c r="L49" i="4" s="1"/>
  <c r="J46" i="4"/>
  <c r="I46" i="4"/>
  <c r="H46" i="4"/>
  <c r="G46" i="4"/>
  <c r="H49" i="4" s="1"/>
  <c r="F46" i="4"/>
  <c r="F45" i="4"/>
  <c r="X39" i="4"/>
  <c r="Y39" i="4"/>
  <c r="V39" i="4"/>
  <c r="V38" i="4"/>
  <c r="V37" i="4"/>
  <c r="X37" i="4"/>
  <c r="V36" i="4"/>
  <c r="X36" i="4"/>
  <c r="V35" i="4"/>
  <c r="X35" i="4"/>
  <c r="V34" i="4"/>
  <c r="X34" i="4"/>
  <c r="V33" i="4"/>
  <c r="X33" i="4"/>
  <c r="V32" i="4"/>
  <c r="X32" i="4"/>
  <c r="V31" i="4"/>
  <c r="X31" i="4"/>
  <c r="V30" i="4"/>
  <c r="X30" i="4"/>
  <c r="V29" i="4"/>
  <c r="X29" i="4"/>
  <c r="V28" i="4"/>
  <c r="X28" i="4" s="1"/>
  <c r="V27" i="4"/>
  <c r="X27" i="4" s="1"/>
  <c r="V26" i="4"/>
  <c r="X26" i="4" s="1"/>
  <c r="V25" i="4"/>
  <c r="X25" i="4" s="1"/>
  <c r="V24" i="4"/>
  <c r="X24" i="4"/>
  <c r="V23" i="4"/>
  <c r="X23" i="4"/>
  <c r="V22" i="4"/>
  <c r="X22" i="4"/>
  <c r="V21" i="4"/>
  <c r="X21" i="4"/>
  <c r="V20" i="4"/>
  <c r="X20" i="4"/>
  <c r="V19" i="4"/>
  <c r="X19" i="4"/>
  <c r="V18" i="4"/>
  <c r="X18" i="4"/>
  <c r="V17" i="4"/>
  <c r="X17" i="4"/>
  <c r="V16" i="4"/>
  <c r="X16" i="4" s="1"/>
  <c r="V15" i="4"/>
  <c r="X15" i="4"/>
  <c r="V14" i="4"/>
  <c r="X14" i="4"/>
  <c r="V13" i="4"/>
  <c r="X13" i="4"/>
  <c r="V12" i="4"/>
  <c r="X12" i="4" s="1"/>
  <c r="H55" i="3"/>
  <c r="H54" i="3"/>
  <c r="U47" i="3"/>
  <c r="T47" i="3"/>
  <c r="S47" i="3"/>
  <c r="R47" i="3"/>
  <c r="Q47" i="3"/>
  <c r="P47" i="3"/>
  <c r="O47" i="3"/>
  <c r="N47" i="3"/>
  <c r="M47" i="3"/>
  <c r="L47" i="3"/>
  <c r="K47" i="3"/>
  <c r="J47" i="3"/>
  <c r="J49" i="3"/>
  <c r="I47" i="3"/>
  <c r="H47" i="3"/>
  <c r="G47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I49" i="3" s="1"/>
  <c r="G46" i="3"/>
  <c r="F46" i="3"/>
  <c r="F45" i="3"/>
  <c r="V39" i="3"/>
  <c r="X39" i="3" s="1"/>
  <c r="V38" i="3"/>
  <c r="X38" i="3" s="1"/>
  <c r="Y38" i="3" s="1"/>
  <c r="V37" i="3"/>
  <c r="X37" i="3" s="1"/>
  <c r="V36" i="3"/>
  <c r="X36" i="3" s="1"/>
  <c r="Y36" i="3" s="1"/>
  <c r="V35" i="3"/>
  <c r="X35" i="3" s="1"/>
  <c r="V34" i="3"/>
  <c r="X34" i="3" s="1"/>
  <c r="V33" i="3"/>
  <c r="X33" i="3" s="1"/>
  <c r="V32" i="3"/>
  <c r="X32" i="3" s="1"/>
  <c r="V31" i="3"/>
  <c r="X31" i="3" s="1"/>
  <c r="V30" i="3"/>
  <c r="X30" i="3"/>
  <c r="Y30" i="3" s="1"/>
  <c r="V29" i="3"/>
  <c r="X29" i="3" s="1"/>
  <c r="V28" i="3"/>
  <c r="X28" i="3" s="1"/>
  <c r="V27" i="3"/>
  <c r="X27" i="3" s="1"/>
  <c r="V26" i="3"/>
  <c r="X26" i="3" s="1"/>
  <c r="V25" i="3"/>
  <c r="X25" i="3" s="1"/>
  <c r="V24" i="3"/>
  <c r="X24" i="3" s="1"/>
  <c r="V23" i="3"/>
  <c r="X23" i="3" s="1"/>
  <c r="V22" i="3"/>
  <c r="X22" i="3"/>
  <c r="Y22" i="3" s="1"/>
  <c r="V21" i="3"/>
  <c r="X21" i="3" s="1"/>
  <c r="V20" i="3"/>
  <c r="X20" i="3" s="1"/>
  <c r="V19" i="3"/>
  <c r="X19" i="3" s="1"/>
  <c r="V18" i="3"/>
  <c r="X18" i="3" s="1"/>
  <c r="V17" i="3"/>
  <c r="X17" i="3" s="1"/>
  <c r="V16" i="3"/>
  <c r="X16" i="3" s="1"/>
  <c r="V15" i="3"/>
  <c r="X15" i="3" s="1"/>
  <c r="V14" i="3"/>
  <c r="X14" i="3" s="1"/>
  <c r="V13" i="3"/>
  <c r="X13" i="3" s="1"/>
  <c r="V12" i="3"/>
  <c r="X12" i="3" s="1"/>
  <c r="H55" i="2"/>
  <c r="H54" i="2"/>
  <c r="U47" i="2"/>
  <c r="U49" i="2" s="1"/>
  <c r="T47" i="2"/>
  <c r="S47" i="2"/>
  <c r="R47" i="2"/>
  <c r="Q47" i="2"/>
  <c r="P47" i="2"/>
  <c r="O47" i="2"/>
  <c r="N47" i="2"/>
  <c r="M47" i="2"/>
  <c r="L47" i="2"/>
  <c r="K47" i="2"/>
  <c r="K49" i="2"/>
  <c r="J47" i="2"/>
  <c r="J49" i="2"/>
  <c r="I47" i="2"/>
  <c r="I49" i="2" s="1"/>
  <c r="H47" i="2"/>
  <c r="G47" i="2"/>
  <c r="G49" i="2" s="1"/>
  <c r="U46" i="2"/>
  <c r="T46" i="2"/>
  <c r="S46" i="2"/>
  <c r="R46" i="2"/>
  <c r="S49" i="2" s="1"/>
  <c r="Q46" i="2"/>
  <c r="P46" i="2"/>
  <c r="O46" i="2"/>
  <c r="N46" i="2"/>
  <c r="M46" i="2"/>
  <c r="L46" i="2"/>
  <c r="K46" i="2"/>
  <c r="L49" i="2" s="1"/>
  <c r="J46" i="2"/>
  <c r="I46" i="2"/>
  <c r="H46" i="2"/>
  <c r="G46" i="2"/>
  <c r="H49" i="2" s="1"/>
  <c r="F46" i="2"/>
  <c r="F45" i="2"/>
  <c r="X39" i="2"/>
  <c r="Y39" i="2"/>
  <c r="V39" i="2"/>
  <c r="X38" i="2"/>
  <c r="Y38" i="2"/>
  <c r="V38" i="2"/>
  <c r="V37" i="2"/>
  <c r="X37" i="2" s="1"/>
  <c r="X36" i="2"/>
  <c r="Y36" i="2"/>
  <c r="V36" i="2"/>
  <c r="X35" i="2"/>
  <c r="Y35" i="2"/>
  <c r="V35" i="2"/>
  <c r="V34" i="2"/>
  <c r="X34" i="2" s="1"/>
  <c r="X33" i="2"/>
  <c r="Y33" i="2"/>
  <c r="V33" i="2"/>
  <c r="X32" i="2"/>
  <c r="Y32" i="2"/>
  <c r="V32" i="2"/>
  <c r="X31" i="2"/>
  <c r="Y31" i="2"/>
  <c r="V31" i="2"/>
  <c r="X30" i="2"/>
  <c r="Y30" i="2"/>
  <c r="V30" i="2"/>
  <c r="X29" i="2"/>
  <c r="Y29" i="2"/>
  <c r="V29" i="2"/>
  <c r="X28" i="2"/>
  <c r="Y28" i="2"/>
  <c r="V28" i="2"/>
  <c r="X27" i="2"/>
  <c r="Y27" i="2"/>
  <c r="V27" i="2"/>
  <c r="X26" i="2"/>
  <c r="Y26" i="2"/>
  <c r="V26" i="2"/>
  <c r="X25" i="2"/>
  <c r="Y25" i="2"/>
  <c r="V25" i="2"/>
  <c r="V24" i="2"/>
  <c r="X24" i="2" s="1"/>
  <c r="V23" i="2"/>
  <c r="X23" i="2" s="1"/>
  <c r="V22" i="2"/>
  <c r="X22" i="2" s="1"/>
  <c r="V21" i="2"/>
  <c r="X21" i="2" s="1"/>
  <c r="X20" i="2"/>
  <c r="Y20" i="2"/>
  <c r="V20" i="2"/>
  <c r="X19" i="2"/>
  <c r="Y19" i="2"/>
  <c r="V19" i="2"/>
  <c r="X18" i="2"/>
  <c r="Y18" i="2"/>
  <c r="V18" i="2"/>
  <c r="X17" i="2"/>
  <c r="Y17" i="2"/>
  <c r="V17" i="2"/>
  <c r="V16" i="2"/>
  <c r="X16" i="2"/>
  <c r="Y16" i="2"/>
  <c r="X15" i="2"/>
  <c r="Y15" i="2"/>
  <c r="V15" i="2"/>
  <c r="X14" i="2"/>
  <c r="Y14" i="2"/>
  <c r="V14" i="2"/>
  <c r="V13" i="2"/>
  <c r="X13" i="2" s="1"/>
  <c r="V12" i="2"/>
  <c r="X12" i="2" s="1"/>
  <c r="H51" i="1"/>
  <c r="H50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F41" i="1"/>
  <c r="V35" i="1"/>
  <c r="X35" i="1" s="1"/>
  <c r="V34" i="1"/>
  <c r="X34" i="1" s="1"/>
  <c r="V33" i="1"/>
  <c r="X33" i="1" s="1"/>
  <c r="V32" i="1"/>
  <c r="X32" i="1" s="1"/>
  <c r="V31" i="1"/>
  <c r="X31" i="1" s="1"/>
  <c r="V30" i="1"/>
  <c r="X30" i="1" s="1"/>
  <c r="V29" i="1"/>
  <c r="X29" i="1" s="1"/>
  <c r="V28" i="1"/>
  <c r="X28" i="1" s="1"/>
  <c r="V27" i="1"/>
  <c r="X27" i="1" s="1"/>
  <c r="V26" i="1"/>
  <c r="X26" i="1" s="1"/>
  <c r="V25" i="1"/>
  <c r="X25" i="1" s="1"/>
  <c r="V24" i="1"/>
  <c r="X24" i="1" s="1"/>
  <c r="V23" i="1"/>
  <c r="X23" i="1" s="1"/>
  <c r="V22" i="1"/>
  <c r="X22" i="1" s="1"/>
  <c r="V21" i="1"/>
  <c r="X21" i="1" s="1"/>
  <c r="V20" i="1"/>
  <c r="X20" i="1" s="1"/>
  <c r="V19" i="1"/>
  <c r="X19" i="1" s="1"/>
  <c r="V18" i="1"/>
  <c r="X18" i="1" s="1"/>
  <c r="V17" i="1"/>
  <c r="X17" i="1" s="1"/>
  <c r="V16" i="1"/>
  <c r="X16" i="1" s="1"/>
  <c r="V15" i="1"/>
  <c r="X15" i="1" s="1"/>
  <c r="V14" i="1"/>
  <c r="X14" i="1" s="1"/>
  <c r="V13" i="1"/>
  <c r="X13" i="1" s="1"/>
  <c r="V12" i="1"/>
  <c r="X12" i="1" s="1"/>
  <c r="V11" i="1"/>
  <c r="X11" i="1" s="1"/>
  <c r="V10" i="1"/>
  <c r="X10" i="1" s="1"/>
  <c r="V9" i="1"/>
  <c r="X9" i="1" s="1"/>
  <c r="V8" i="1"/>
  <c r="X8" i="1" s="1"/>
  <c r="M49" i="7"/>
  <c r="N49" i="7"/>
  <c r="P49" i="7"/>
  <c r="O49" i="7"/>
  <c r="Q49" i="7"/>
  <c r="S49" i="7"/>
  <c r="S49" i="6"/>
  <c r="L49" i="6"/>
  <c r="O49" i="6"/>
  <c r="Q49" i="6"/>
  <c r="N49" i="5"/>
  <c r="P49" i="5"/>
  <c r="O49" i="5"/>
  <c r="Q49" i="5"/>
  <c r="S49" i="5"/>
  <c r="U49" i="5"/>
  <c r="M49" i="4"/>
  <c r="P49" i="4"/>
  <c r="T49" i="4"/>
  <c r="Q49" i="4"/>
  <c r="S49" i="4"/>
  <c r="N49" i="3"/>
  <c r="R49" i="3"/>
  <c r="T49" i="3"/>
  <c r="O49" i="3"/>
  <c r="S49" i="3"/>
  <c r="N49" i="2"/>
  <c r="P49" i="2"/>
  <c r="R49" i="2"/>
  <c r="T49" i="2"/>
  <c r="M49" i="2"/>
  <c r="O49" i="2"/>
  <c r="Q49" i="2"/>
  <c r="Z13" i="12"/>
  <c r="Z14" i="12"/>
  <c r="Z15" i="12"/>
  <c r="Z16" i="12"/>
  <c r="Z17" i="12"/>
  <c r="Z18" i="12"/>
  <c r="Z19" i="12"/>
  <c r="Z20" i="12"/>
  <c r="Z21" i="12"/>
  <c r="Z22" i="12"/>
  <c r="Z23" i="12"/>
  <c r="Z24" i="12"/>
  <c r="Z25" i="12"/>
  <c r="Z26" i="12"/>
  <c r="Z27" i="12"/>
  <c r="Z28" i="12"/>
  <c r="Z29" i="12"/>
  <c r="Z30" i="12"/>
  <c r="Z31" i="12"/>
  <c r="Z32" i="12"/>
  <c r="Z33" i="12"/>
  <c r="Z34" i="12"/>
  <c r="Z35" i="12"/>
  <c r="Z36" i="12"/>
  <c r="Z37" i="12"/>
  <c r="Z39" i="12"/>
  <c r="Z15" i="11"/>
  <c r="Z16" i="11"/>
  <c r="Z17" i="11"/>
  <c r="Z18" i="11"/>
  <c r="Z19" i="11"/>
  <c r="Z20" i="11"/>
  <c r="Z21" i="11"/>
  <c r="Z22" i="11"/>
  <c r="Z23" i="11"/>
  <c r="Z24" i="11"/>
  <c r="Z25" i="11"/>
  <c r="Z26" i="11"/>
  <c r="Z27" i="11"/>
  <c r="Z28" i="11"/>
  <c r="Z29" i="11"/>
  <c r="Z30" i="11"/>
  <c r="Z31" i="11"/>
  <c r="Z32" i="11"/>
  <c r="Z33" i="11"/>
  <c r="Z34" i="11"/>
  <c r="Z35" i="11"/>
  <c r="Z36" i="11"/>
  <c r="Z37" i="11"/>
  <c r="Z39" i="11"/>
  <c r="Z13" i="10"/>
  <c r="Z14" i="10"/>
  <c r="Z18" i="10"/>
  <c r="Z19" i="10"/>
  <c r="Z20" i="10"/>
  <c r="Z21" i="10"/>
  <c r="Z22" i="10"/>
  <c r="Z23" i="10"/>
  <c r="Z28" i="10"/>
  <c r="Z29" i="10"/>
  <c r="Z30" i="10"/>
  <c r="Z31" i="10"/>
  <c r="Z32" i="10"/>
  <c r="Z33" i="10"/>
  <c r="Z34" i="10"/>
  <c r="Z35" i="10"/>
  <c r="Z36" i="10"/>
  <c r="Z37" i="10"/>
  <c r="Z39" i="10"/>
  <c r="Z13" i="9"/>
  <c r="Z14" i="9"/>
  <c r="Z15" i="9"/>
  <c r="Z16" i="9"/>
  <c r="Z17" i="9"/>
  <c r="Z18" i="9"/>
  <c r="Z22" i="9"/>
  <c r="Z23" i="9"/>
  <c r="Z24" i="9"/>
  <c r="Z25" i="9"/>
  <c r="Z26" i="9"/>
  <c r="Z27" i="9"/>
  <c r="Z28" i="9"/>
  <c r="Z29" i="9"/>
  <c r="Z30" i="9"/>
  <c r="Z31" i="9"/>
  <c r="Z32" i="9"/>
  <c r="Z33" i="9"/>
  <c r="Z34" i="9"/>
  <c r="Z35" i="9"/>
  <c r="Z36" i="9"/>
  <c r="Z37" i="9"/>
  <c r="Z39" i="9"/>
  <c r="Z13" i="8"/>
  <c r="Z14" i="8"/>
  <c r="Z15" i="8"/>
  <c r="Z16" i="8"/>
  <c r="Z17" i="8"/>
  <c r="Z18" i="8"/>
  <c r="Z19" i="8"/>
  <c r="Z24" i="8"/>
  <c r="Z25" i="8"/>
  <c r="Z26" i="8"/>
  <c r="Z27" i="8"/>
  <c r="Z28" i="8"/>
  <c r="Z29" i="8"/>
  <c r="Z30" i="8"/>
  <c r="Z31" i="8"/>
  <c r="Z32" i="8"/>
  <c r="Z33" i="8"/>
  <c r="Z34" i="8"/>
  <c r="Z35" i="8"/>
  <c r="Z36" i="8"/>
  <c r="Z37" i="8"/>
  <c r="Z39" i="8"/>
  <c r="Z13" i="7"/>
  <c r="Z14" i="7"/>
  <c r="Z15" i="7"/>
  <c r="Z16" i="7"/>
  <c r="Z17" i="7"/>
  <c r="Z18" i="7"/>
  <c r="Z19" i="7"/>
  <c r="Z23" i="7"/>
  <c r="Z24" i="7"/>
  <c r="Z25" i="7"/>
  <c r="Z26" i="7"/>
  <c r="Z27" i="7"/>
  <c r="Z28" i="7"/>
  <c r="Z29" i="7"/>
  <c r="Z30" i="7"/>
  <c r="Z31" i="7"/>
  <c r="Z32" i="7"/>
  <c r="Z33" i="7"/>
  <c r="Z34" i="7"/>
  <c r="Z35" i="7"/>
  <c r="Z36" i="7"/>
  <c r="Z37" i="7"/>
  <c r="Z39" i="7"/>
  <c r="Z12" i="6"/>
  <c r="Z13" i="6"/>
  <c r="Z14" i="6"/>
  <c r="Z15" i="6"/>
  <c r="Z16" i="6"/>
  <c r="Z17" i="6"/>
  <c r="Z18" i="6"/>
  <c r="Z19" i="6"/>
  <c r="Z20" i="6"/>
  <c r="Z21" i="6"/>
  <c r="Z22" i="6"/>
  <c r="Z23" i="6"/>
  <c r="Z24" i="6"/>
  <c r="Z25" i="6"/>
  <c r="Z26" i="6"/>
  <c r="Z27" i="6"/>
  <c r="Z28" i="6"/>
  <c r="Z29" i="6"/>
  <c r="Z30" i="6"/>
  <c r="Z31" i="6"/>
  <c r="Z32" i="6"/>
  <c r="Z33" i="6"/>
  <c r="Z34" i="6"/>
  <c r="Z35" i="6"/>
  <c r="Z36" i="6"/>
  <c r="Z37" i="6"/>
  <c r="Z39" i="6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Z27" i="5"/>
  <c r="Z28" i="5"/>
  <c r="Z29" i="5"/>
  <c r="Z30" i="5"/>
  <c r="Z31" i="5"/>
  <c r="Z32" i="5"/>
  <c r="Z33" i="5"/>
  <c r="Z34" i="5"/>
  <c r="Z35" i="5"/>
  <c r="Z36" i="5"/>
  <c r="Z37" i="5"/>
  <c r="Z39" i="5"/>
  <c r="Z14" i="4"/>
  <c r="Y14" i="4"/>
  <c r="Z18" i="4"/>
  <c r="Y18" i="4"/>
  <c r="Z20" i="4"/>
  <c r="Y20" i="4"/>
  <c r="Y22" i="4"/>
  <c r="Z22" i="4"/>
  <c r="Y24" i="4"/>
  <c r="Z24" i="4"/>
  <c r="Z30" i="4"/>
  <c r="Y30" i="4"/>
  <c r="Y32" i="4"/>
  <c r="Z32" i="4"/>
  <c r="Y34" i="4"/>
  <c r="Z34" i="4"/>
  <c r="Y36" i="4"/>
  <c r="Z36" i="4"/>
  <c r="Y13" i="4"/>
  <c r="Z13" i="4"/>
  <c r="Y15" i="4"/>
  <c r="Z15" i="4"/>
  <c r="Y17" i="4"/>
  <c r="Z17" i="4"/>
  <c r="Y19" i="4"/>
  <c r="Z19" i="4"/>
  <c r="Z21" i="4"/>
  <c r="Y21" i="4"/>
  <c r="Z23" i="4"/>
  <c r="Y23" i="4"/>
  <c r="Z29" i="4"/>
  <c r="Y29" i="4"/>
  <c r="Y31" i="4"/>
  <c r="Z31" i="4"/>
  <c r="Y33" i="4"/>
  <c r="Z33" i="4"/>
  <c r="Y35" i="4"/>
  <c r="Z35" i="4"/>
  <c r="Y37" i="4"/>
  <c r="Z37" i="4"/>
  <c r="Z39" i="4"/>
  <c r="Z22" i="3"/>
  <c r="Z30" i="3"/>
  <c r="Z36" i="3"/>
  <c r="Z14" i="2"/>
  <c r="Z15" i="2"/>
  <c r="Z16" i="2"/>
  <c r="Z17" i="2"/>
  <c r="Z18" i="2"/>
  <c r="Z19" i="2"/>
  <c r="Z20" i="2"/>
  <c r="Z25" i="2"/>
  <c r="Z26" i="2"/>
  <c r="Z27" i="2"/>
  <c r="Z28" i="2"/>
  <c r="Z29" i="2"/>
  <c r="Z30" i="2"/>
  <c r="Z31" i="2"/>
  <c r="Z32" i="2"/>
  <c r="Z33" i="2"/>
  <c r="Z35" i="2"/>
  <c r="Z36" i="2"/>
  <c r="Z38" i="2"/>
  <c r="Z39" i="2"/>
  <c r="H49" i="12" l="1"/>
  <c r="Y38" i="12"/>
  <c r="Z38" i="12"/>
  <c r="H52" i="12"/>
  <c r="X12" i="12"/>
  <c r="O49" i="11"/>
  <c r="T49" i="11"/>
  <c r="N49" i="11"/>
  <c r="Z38" i="11"/>
  <c r="Y38" i="11"/>
  <c r="M49" i="11"/>
  <c r="R49" i="11"/>
  <c r="S49" i="11"/>
  <c r="Y14" i="11"/>
  <c r="Z14" i="11"/>
  <c r="Z13" i="11"/>
  <c r="Y13" i="11"/>
  <c r="H53" i="11"/>
  <c r="Y12" i="11"/>
  <c r="Z12" i="11"/>
  <c r="Y27" i="10"/>
  <c r="Z27" i="10"/>
  <c r="Y26" i="10"/>
  <c r="Z26" i="10"/>
  <c r="Y25" i="10"/>
  <c r="Z25" i="10"/>
  <c r="Y24" i="10"/>
  <c r="Z24" i="10"/>
  <c r="Z17" i="10"/>
  <c r="Y17" i="10"/>
  <c r="Y16" i="10"/>
  <c r="Z16" i="10"/>
  <c r="Z15" i="10"/>
  <c r="Y15" i="10"/>
  <c r="T49" i="10"/>
  <c r="Y12" i="10"/>
  <c r="Z12" i="10"/>
  <c r="H53" i="10"/>
  <c r="H49" i="10"/>
  <c r="X38" i="10"/>
  <c r="H52" i="10"/>
  <c r="H49" i="9"/>
  <c r="M49" i="9"/>
  <c r="Y38" i="9"/>
  <c r="Z38" i="9"/>
  <c r="L49" i="9"/>
  <c r="H53" i="9"/>
  <c r="Z21" i="9"/>
  <c r="Y21" i="9"/>
  <c r="Y20" i="9"/>
  <c r="Z20" i="9"/>
  <c r="X19" i="9"/>
  <c r="R49" i="9"/>
  <c r="H52" i="9" s="1"/>
  <c r="Y12" i="9"/>
  <c r="Z12" i="9"/>
  <c r="Z38" i="8"/>
  <c r="Y38" i="8"/>
  <c r="H49" i="8"/>
  <c r="Y23" i="8"/>
  <c r="Z23" i="8"/>
  <c r="Z22" i="8"/>
  <c r="Y22" i="8"/>
  <c r="Y21" i="8"/>
  <c r="Z21" i="8"/>
  <c r="H53" i="8"/>
  <c r="Z20" i="8"/>
  <c r="Y20" i="8"/>
  <c r="H52" i="8"/>
  <c r="X12" i="8"/>
  <c r="T49" i="7"/>
  <c r="Z38" i="7"/>
  <c r="Y38" i="7"/>
  <c r="Y22" i="7"/>
  <c r="Z22" i="7"/>
  <c r="Z21" i="7"/>
  <c r="Z20" i="7"/>
  <c r="Y20" i="7"/>
  <c r="Y12" i="7"/>
  <c r="Z12" i="7"/>
  <c r="H52" i="7"/>
  <c r="H53" i="7"/>
  <c r="H49" i="6"/>
  <c r="H53" i="6"/>
  <c r="Y38" i="6"/>
  <c r="Z38" i="6"/>
  <c r="H52" i="6"/>
  <c r="T49" i="5"/>
  <c r="H52" i="5" s="1"/>
  <c r="H49" i="5"/>
  <c r="Y38" i="5"/>
  <c r="Z38" i="5"/>
  <c r="H53" i="5"/>
  <c r="Y12" i="5"/>
  <c r="Z12" i="5"/>
  <c r="Y12" i="4"/>
  <c r="Z12" i="4"/>
  <c r="Z28" i="4"/>
  <c r="Y28" i="4"/>
  <c r="Z27" i="4"/>
  <c r="Y27" i="4"/>
  <c r="Z26" i="4"/>
  <c r="Y26" i="4"/>
  <c r="Y25" i="4"/>
  <c r="Z25" i="4"/>
  <c r="Z16" i="4"/>
  <c r="Y16" i="4"/>
  <c r="H53" i="4"/>
  <c r="X38" i="4"/>
  <c r="H52" i="4"/>
  <c r="L49" i="3"/>
  <c r="P49" i="3"/>
  <c r="K49" i="3"/>
  <c r="U49" i="3"/>
  <c r="Q49" i="3"/>
  <c r="H49" i="3"/>
  <c r="Z38" i="3"/>
  <c r="M49" i="3"/>
  <c r="Y37" i="2"/>
  <c r="Z37" i="2"/>
  <c r="Y34" i="2"/>
  <c r="Z34" i="2"/>
  <c r="Y24" i="2"/>
  <c r="Z24" i="2"/>
  <c r="Y23" i="2"/>
  <c r="Z23" i="2"/>
  <c r="Y22" i="2"/>
  <c r="Z22" i="2"/>
  <c r="Y21" i="2"/>
  <c r="Z21" i="2"/>
  <c r="Z13" i="2"/>
  <c r="Y13" i="2"/>
  <c r="H52" i="2"/>
  <c r="H53" i="2"/>
  <c r="H53" i="3"/>
  <c r="Y12" i="2"/>
  <c r="Z12" i="2"/>
  <c r="Z13" i="3"/>
  <c r="Y13" i="3"/>
  <c r="Y15" i="3"/>
  <c r="Z15" i="3"/>
  <c r="Y17" i="3"/>
  <c r="Z17" i="3"/>
  <c r="Y19" i="3"/>
  <c r="Z19" i="3"/>
  <c r="Y21" i="3"/>
  <c r="Z21" i="3"/>
  <c r="Y24" i="3"/>
  <c r="Z24" i="3"/>
  <c r="Y26" i="3"/>
  <c r="Z26" i="3"/>
  <c r="Y28" i="3"/>
  <c r="Z28" i="3"/>
  <c r="Y31" i="3"/>
  <c r="Z31" i="3"/>
  <c r="Y33" i="3"/>
  <c r="Z33" i="3"/>
  <c r="Y35" i="3"/>
  <c r="Z35" i="3"/>
  <c r="Y37" i="3"/>
  <c r="Z37" i="3"/>
  <c r="Y39" i="3"/>
  <c r="Z39" i="3"/>
  <c r="Y12" i="3"/>
  <c r="Z12" i="3"/>
  <c r="Y14" i="3"/>
  <c r="Z14" i="3"/>
  <c r="Y16" i="3"/>
  <c r="Z16" i="3"/>
  <c r="Y18" i="3"/>
  <c r="Z18" i="3"/>
  <c r="Y20" i="3"/>
  <c r="Z20" i="3"/>
  <c r="Z23" i="3"/>
  <c r="Y23" i="3"/>
  <c r="Y25" i="3"/>
  <c r="Z25" i="3"/>
  <c r="Y27" i="3"/>
  <c r="Z27" i="3"/>
  <c r="Y29" i="3"/>
  <c r="Z29" i="3"/>
  <c r="Y32" i="3"/>
  <c r="Z32" i="3"/>
  <c r="Y34" i="3"/>
  <c r="Z34" i="3"/>
  <c r="G49" i="3"/>
  <c r="G45" i="1"/>
  <c r="I45" i="1"/>
  <c r="K45" i="1"/>
  <c r="M45" i="1"/>
  <c r="O45" i="1"/>
  <c r="Q45" i="1"/>
  <c r="S45" i="1"/>
  <c r="U45" i="1"/>
  <c r="H45" i="1"/>
  <c r="J45" i="1"/>
  <c r="L45" i="1"/>
  <c r="N45" i="1"/>
  <c r="P45" i="1"/>
  <c r="R45" i="1"/>
  <c r="T45" i="1"/>
  <c r="Y9" i="1"/>
  <c r="Z9" i="1"/>
  <c r="Y11" i="1"/>
  <c r="Z11" i="1"/>
  <c r="Y13" i="1"/>
  <c r="Z13" i="1"/>
  <c r="Y15" i="1"/>
  <c r="Z15" i="1"/>
  <c r="Y17" i="1"/>
  <c r="Z17" i="1"/>
  <c r="Y19" i="1"/>
  <c r="Z19" i="1"/>
  <c r="Y21" i="1"/>
  <c r="Z21" i="1"/>
  <c r="Y23" i="1"/>
  <c r="Z23" i="1"/>
  <c r="Y25" i="1"/>
  <c r="Z25" i="1"/>
  <c r="Y27" i="1"/>
  <c r="Z27" i="1"/>
  <c r="Y29" i="1"/>
  <c r="Z29" i="1"/>
  <c r="Y31" i="1"/>
  <c r="Z31" i="1"/>
  <c r="Z33" i="1"/>
  <c r="Y33" i="1"/>
  <c r="Z35" i="1"/>
  <c r="Y35" i="1"/>
  <c r="Y8" i="1"/>
  <c r="Z8" i="1"/>
  <c r="Y10" i="1"/>
  <c r="Z10" i="1"/>
  <c r="Y12" i="1"/>
  <c r="Z12" i="1"/>
  <c r="Y14" i="1"/>
  <c r="Z14" i="1"/>
  <c r="Y16" i="1"/>
  <c r="Z16" i="1"/>
  <c r="Y18" i="1"/>
  <c r="Z18" i="1"/>
  <c r="Y20" i="1"/>
  <c r="Z20" i="1"/>
  <c r="Y22" i="1"/>
  <c r="Z22" i="1"/>
  <c r="Y24" i="1"/>
  <c r="Z24" i="1"/>
  <c r="Y26" i="1"/>
  <c r="Z26" i="1"/>
  <c r="Y28" i="1"/>
  <c r="Z28" i="1"/>
  <c r="Y30" i="1"/>
  <c r="Z30" i="1"/>
  <c r="Y32" i="1"/>
  <c r="Z32" i="1"/>
  <c r="Y34" i="1"/>
  <c r="Z34" i="1"/>
  <c r="H49" i="1"/>
  <c r="Y12" i="12" l="1"/>
  <c r="Z12" i="12"/>
  <c r="H52" i="11"/>
  <c r="Y38" i="10"/>
  <c r="Z38" i="10"/>
  <c r="Y19" i="9"/>
  <c r="Z19" i="9"/>
  <c r="Y12" i="8"/>
  <c r="Z12" i="8"/>
  <c r="Y38" i="4"/>
  <c r="Z38" i="4"/>
  <c r="H52" i="3"/>
  <c r="H48" i="1"/>
</calcChain>
</file>

<file path=xl/sharedStrings.xml><?xml version="1.0" encoding="utf-8"?>
<sst xmlns="http://schemas.openxmlformats.org/spreadsheetml/2006/main" count="5976" uniqueCount="78">
  <si>
    <t>NO</t>
  </si>
  <si>
    <t>NAMA</t>
  </si>
  <si>
    <t>NIM</t>
  </si>
  <si>
    <t>JENIS KELAMIN</t>
  </si>
  <si>
    <t>TOPIK KESEHATAN</t>
  </si>
  <si>
    <t>Nm</t>
  </si>
  <si>
    <t>n</t>
  </si>
  <si>
    <t>%</t>
  </si>
  <si>
    <t>KETERANGAN</t>
  </si>
  <si>
    <t>KONDISI SIWA</t>
  </si>
  <si>
    <t>Wylldan Bobby Tsyn</t>
  </si>
  <si>
    <t>LAKI-LAKI</t>
  </si>
  <si>
    <t>TIDAK</t>
  </si>
  <si>
    <t>YA</t>
  </si>
  <si>
    <t>TIDFAK</t>
  </si>
  <si>
    <t>Ekapaksi Valiaono</t>
  </si>
  <si>
    <t>Muhammad Ihsan Fauzi</t>
  </si>
  <si>
    <t>Tiara Shally Amanda</t>
  </si>
  <si>
    <t>PEREMPUAN</t>
  </si>
  <si>
    <t>Heru Dwi Cahyono</t>
  </si>
  <si>
    <t>Asih Murdiyani</t>
  </si>
  <si>
    <t>Izzah Rahmi Arifah</t>
  </si>
  <si>
    <t>Dewi Umi Widayanti</t>
  </si>
  <si>
    <t>Laela Nurhasanah</t>
  </si>
  <si>
    <t>Silmi Maulida</t>
  </si>
  <si>
    <t>Fismayati Nur Anggraini</t>
  </si>
  <si>
    <t xml:space="preserve">Adinnu Muhammad </t>
  </si>
  <si>
    <t>Nadiar Restu Hanggara</t>
  </si>
  <si>
    <t>Rival Yumansyah Rahman</t>
  </si>
  <si>
    <t>Achsana Firman</t>
  </si>
  <si>
    <t>Dewi Safitri</t>
  </si>
  <si>
    <t>Asri Lestari</t>
  </si>
  <si>
    <t>Bimantara Wahyu Adi</t>
  </si>
  <si>
    <t>Nur Afni Afa</t>
  </si>
  <si>
    <t>Lanina Mahanani</t>
  </si>
  <si>
    <t>Almas Mumtazun</t>
  </si>
  <si>
    <t>Dhea Alya Nurullita</t>
  </si>
  <si>
    <t>Indang Saraswati Shafar</t>
  </si>
  <si>
    <t>Reni Apriyani</t>
  </si>
  <si>
    <t>Dimi Sekar Wigati</t>
  </si>
  <si>
    <t>Millenia Putri Anandaa</t>
  </si>
  <si>
    <t>Jalu Yudha Anggoro</t>
  </si>
  <si>
    <t>ANALISIS PER BUTIR MASALAH</t>
  </si>
  <si>
    <t>JUMLAH BUTIR PERTANYAAN(N)</t>
  </si>
  <si>
    <t>JUMLAH RESPONDEN(M)</t>
  </si>
  <si>
    <t>JAWABAN YA(NM)</t>
  </si>
  <si>
    <t>PERSENTASE MASALAH</t>
  </si>
  <si>
    <t>NM= JUMLAH ITEM MASALAH (JML BUTIR PERTANYAAN "Mn"=0</t>
  </si>
  <si>
    <t>MN= JUMLAH ITEM RESPONDEN YG MEMPUNYAI (JML RESPONDEN "NM"=O</t>
  </si>
  <si>
    <t>N= JUMLAH ITEM TOPIK DALAM MASALAH (JUMLAH PERTANYAAN)</t>
  </si>
  <si>
    <t>M= JUMLAH RESPONDEN</t>
  </si>
  <si>
    <t>TOPIK KEADAAN EKONOMI</t>
  </si>
  <si>
    <t>TOPIK KELUARGA</t>
  </si>
  <si>
    <t>TOPIK AGAMA DAN MORAL</t>
  </si>
  <si>
    <t>TOPIK PRIBADI</t>
  </si>
  <si>
    <t>TOPIK HUBUNGAN SOSIAL</t>
  </si>
  <si>
    <t>TOPIK REKREASI</t>
  </si>
  <si>
    <t>TOPIK PENYESUAIAN LINGKUNGAN SEKOLAH</t>
  </si>
  <si>
    <t>TOPIK MASA DEPAN DAN JABATAN</t>
  </si>
  <si>
    <t>TOPIK KEBIASAAN BELAJAR</t>
  </si>
  <si>
    <t>TOPIK ASMARA</t>
  </si>
  <si>
    <t>DIPEROLEH DARI DATA TEMAN-TEMAN</t>
  </si>
  <si>
    <t>KONDISI</t>
  </si>
  <si>
    <t>DAFTAR CEK PRIBADI</t>
  </si>
  <si>
    <t xml:space="preserve">DAFTAR CEK REKREASI </t>
  </si>
  <si>
    <t>DAFTAR CEK PENYESUAIAN KURIKULUM</t>
  </si>
  <si>
    <t>DAFTAR CEK MASA DEPAN DAN JABATAN</t>
  </si>
  <si>
    <t xml:space="preserve">DAFTAR CEK ASMARA </t>
  </si>
  <si>
    <t>DAFTAR KESEHATAN</t>
  </si>
  <si>
    <t>Adi Ramdani Putra Dinanti</t>
  </si>
  <si>
    <t>DAFTAR KEADAAN EKONOMI</t>
  </si>
  <si>
    <t>DAFTAR MASALAH KELUARGA</t>
  </si>
  <si>
    <t>DAFTAR MASALAH AGAMA DAN MORAL</t>
  </si>
  <si>
    <t>ya</t>
  </si>
  <si>
    <t xml:space="preserve">Adi Ramdani Putra Dinanti </t>
  </si>
  <si>
    <t>DAFTAR MASALAH HUBUNGAN SOSIAL</t>
  </si>
  <si>
    <t>DAFTAR MASALAH LINGKUNGAN SEKOLAH</t>
  </si>
  <si>
    <t>DAFTAR MASALAH KEBIASAAN BELAJAR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</si>
</sst>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1"/>
      <color theme="1"/>
      <name val="Calibri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3" fillId="0" borderId="0" xfId="0" applyFont="1" applyAlignment="1">
      <alignment horizontal="center" vertic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9" fontId="3" fillId="0" borderId="1" xfId="1" applyFont="1" applyBorder="1" applyAlignment="1">
      <alignment horizontal="center"/>
    </xf>
    <xf numFmtId="0" fontId="3" fillId="0" borderId="0" xfId="0" applyFont="1">
      <alignment vertical="center"/>
    </xf>
    <xf numFmtId="0" fontId="3" fillId="0" borderId="0" xfId="0" applyFont="1" applyFill="1" applyAlignment="1"/>
    <xf numFmtId="9" fontId="3" fillId="0" borderId="0" xfId="1" applyFont="1">
      <alignment vertical="center"/>
    </xf>
    <xf numFmtId="0" fontId="3" fillId="0" borderId="0" xfId="0" applyFont="1" applyFill="1" applyAlignment="1">
      <alignment horizontal="left" vertical="center"/>
    </xf>
    <xf numFmtId="9" fontId="3" fillId="0" borderId="0" xfId="1" applyFon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A51"/>
  <sheetViews>
    <sheetView tabSelected="1" zoomScale="67" zoomScaleNormal="67" workbookViewId="0">
      <selection activeCell="G15" sqref="G15"/>
    </sheetView>
  </sheetViews>
  <sheetFormatPr defaultColWidth="9.140625" defaultRowHeight="15"/>
  <cols>
    <col min="3" max="3" width="30.7109375" customWidth="1"/>
    <col min="4" max="4" width="16.7109375" customWidth="1"/>
    <col min="6" max="7" width="13.7109375" customWidth="1"/>
    <col min="8" max="8" width="14.85546875" customWidth="1"/>
    <col min="9" max="9" width="12.7109375" customWidth="1"/>
    <col min="10" max="10" width="15.5703125" customWidth="1"/>
    <col min="11" max="11" width="14.5703125" customWidth="1"/>
    <col min="12" max="12" width="14.7109375" customWidth="1"/>
    <col min="13" max="13" width="14.42578125" customWidth="1"/>
    <col min="14" max="14" width="14.140625" customWidth="1"/>
    <col min="15" max="15" width="14.85546875" customWidth="1"/>
    <col min="16" max="16" width="13.42578125" customWidth="1"/>
    <col min="17" max="17" width="12.28515625" customWidth="1"/>
    <col min="18" max="18" width="14.85546875" customWidth="1"/>
    <col min="19" max="19" width="13.42578125" customWidth="1"/>
    <col min="20" max="20" width="15.28515625" customWidth="1"/>
    <col min="21" max="21" width="12.42578125" customWidth="1"/>
    <col min="25" max="25" width="17.7109375" customWidth="1"/>
    <col min="27" max="27" width="20.28515625" customWidth="1"/>
  </cols>
  <sheetData>
    <row r="2" spans="2:27" ht="15.75">
      <c r="B2" s="13" t="s">
        <v>68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</row>
    <row r="3" spans="2:27" ht="15.75">
      <c r="B3" s="13" t="s">
        <v>61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</row>
    <row r="6" spans="2:27" ht="15.75">
      <c r="B6" s="16" t="s">
        <v>0</v>
      </c>
      <c r="C6" s="16" t="s">
        <v>1</v>
      </c>
      <c r="D6" s="16" t="s">
        <v>2</v>
      </c>
      <c r="E6" s="16" t="s">
        <v>3</v>
      </c>
      <c r="F6" s="16"/>
      <c r="G6" s="17" t="s">
        <v>4</v>
      </c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8"/>
      <c r="V6" s="16" t="s">
        <v>5</v>
      </c>
      <c r="W6" s="16" t="s">
        <v>6</v>
      </c>
      <c r="X6" s="16" t="s">
        <v>7</v>
      </c>
      <c r="Y6" s="16" t="s">
        <v>8</v>
      </c>
      <c r="Z6" s="16" t="s">
        <v>62</v>
      </c>
      <c r="AA6" s="16"/>
    </row>
    <row r="7" spans="2:27" ht="15.75">
      <c r="B7" s="16"/>
      <c r="C7" s="16"/>
      <c r="D7" s="16"/>
      <c r="E7" s="16"/>
      <c r="F7" s="16"/>
      <c r="G7" s="4">
        <v>1</v>
      </c>
      <c r="H7" s="4">
        <v>2</v>
      </c>
      <c r="I7" s="4">
        <v>3</v>
      </c>
      <c r="J7" s="4">
        <v>4</v>
      </c>
      <c r="K7" s="4">
        <v>5</v>
      </c>
      <c r="L7" s="4">
        <v>6</v>
      </c>
      <c r="M7" s="4">
        <v>7</v>
      </c>
      <c r="N7" s="4">
        <v>8</v>
      </c>
      <c r="O7" s="4">
        <v>9</v>
      </c>
      <c r="P7" s="4">
        <v>10</v>
      </c>
      <c r="Q7" s="4">
        <v>11</v>
      </c>
      <c r="R7" s="4">
        <v>12</v>
      </c>
      <c r="S7" s="4">
        <v>13</v>
      </c>
      <c r="T7" s="4">
        <v>14</v>
      </c>
      <c r="U7" s="4">
        <v>15</v>
      </c>
      <c r="V7" s="16"/>
      <c r="W7" s="16"/>
      <c r="X7" s="16"/>
      <c r="Y7" s="16"/>
      <c r="Z7" s="16"/>
      <c r="AA7" s="16"/>
    </row>
    <row r="8" spans="2:27" ht="15.75">
      <c r="B8" s="4">
        <v>1</v>
      </c>
      <c r="C8" s="3" t="s">
        <v>10</v>
      </c>
      <c r="D8" s="4">
        <v>1600001002</v>
      </c>
      <c r="E8" s="15" t="s">
        <v>11</v>
      </c>
      <c r="F8" s="15"/>
      <c r="G8" s="4" t="s">
        <v>13</v>
      </c>
      <c r="H8" s="4" t="s">
        <v>12</v>
      </c>
      <c r="I8" s="4" t="s">
        <v>12</v>
      </c>
      <c r="J8" s="4" t="s">
        <v>13</v>
      </c>
      <c r="K8" s="4" t="s">
        <v>12</v>
      </c>
      <c r="L8" s="4" t="s">
        <v>12</v>
      </c>
      <c r="M8" s="4" t="s">
        <v>12</v>
      </c>
      <c r="N8" s="4" t="s">
        <v>12</v>
      </c>
      <c r="O8" s="4" t="s">
        <v>12</v>
      </c>
      <c r="P8" s="4" t="s">
        <v>12</v>
      </c>
      <c r="Q8" s="4" t="s">
        <v>13</v>
      </c>
      <c r="R8" s="4" t="s">
        <v>12</v>
      </c>
      <c r="S8" s="4" t="s">
        <v>12</v>
      </c>
      <c r="T8" s="4" t="s">
        <v>12</v>
      </c>
      <c r="U8" s="4" t="s">
        <v>12</v>
      </c>
      <c r="V8" s="4">
        <f t="shared" ref="V8:V35" si="0">COUNTIF(G8:U8,"YA")</f>
        <v>3</v>
      </c>
      <c r="W8" s="4">
        <v>15</v>
      </c>
      <c r="X8" s="6">
        <f t="shared" ref="X8:X35" si="1">V8/W8</f>
        <v>0.2</v>
      </c>
      <c r="Y8" s="4" t="str">
        <f t="shared" ref="Y8:Y35" si="2">IF(X8&gt;51%,"E",(IF(X8&gt;26%,"D",(IF(X8&gt;11%,"C",(IF(X8&gt;1%,"B","A")))))))</f>
        <v>C</v>
      </c>
      <c r="Z8" s="16" t="str">
        <f t="shared" ref="Z8:Z35" si="3">IF(X8&gt;51%,"SANGAT BERMASALAH",(IF(X8&gt;26%,"BERMASALAH",(IF(X8&gt;11%,"CUKUP BERMASALAH",(IF(X8&gt;1%,"AGAK BERMASALAH","TIDAK BERMASALAH")))))))</f>
        <v>CUKUP BERMASALAH</v>
      </c>
      <c r="AA8" s="16"/>
    </row>
    <row r="9" spans="2:27" ht="15.75">
      <c r="B9" s="4">
        <v>2</v>
      </c>
      <c r="C9" s="3" t="s">
        <v>15</v>
      </c>
      <c r="D9" s="5">
        <v>1600001025</v>
      </c>
      <c r="E9" s="15" t="s">
        <v>11</v>
      </c>
      <c r="F9" s="15"/>
      <c r="G9" s="4" t="s">
        <v>12</v>
      </c>
      <c r="H9" s="4" t="s">
        <v>13</v>
      </c>
      <c r="I9" s="4" t="s">
        <v>13</v>
      </c>
      <c r="J9" s="4" t="s">
        <v>12</v>
      </c>
      <c r="K9" s="4" t="s">
        <v>12</v>
      </c>
      <c r="L9" s="4" t="s">
        <v>12</v>
      </c>
      <c r="M9" s="4" t="s">
        <v>12</v>
      </c>
      <c r="N9" s="4" t="s">
        <v>12</v>
      </c>
      <c r="O9" s="4" t="s">
        <v>12</v>
      </c>
      <c r="P9" s="4" t="s">
        <v>12</v>
      </c>
      <c r="Q9" s="4" t="s">
        <v>13</v>
      </c>
      <c r="R9" s="4" t="s">
        <v>12</v>
      </c>
      <c r="S9" s="4" t="s">
        <v>12</v>
      </c>
      <c r="T9" s="4" t="s">
        <v>12</v>
      </c>
      <c r="U9" s="4" t="s">
        <v>12</v>
      </c>
      <c r="V9" s="4">
        <f t="shared" si="0"/>
        <v>3</v>
      </c>
      <c r="W9" s="4">
        <v>15</v>
      </c>
      <c r="X9" s="6">
        <f t="shared" si="1"/>
        <v>0.2</v>
      </c>
      <c r="Y9" s="4" t="str">
        <f t="shared" si="2"/>
        <v>C</v>
      </c>
      <c r="Z9" s="16" t="str">
        <f t="shared" si="3"/>
        <v>CUKUP BERMASALAH</v>
      </c>
      <c r="AA9" s="16"/>
    </row>
    <row r="10" spans="2:27" ht="15.75">
      <c r="B10" s="4">
        <v>3</v>
      </c>
      <c r="C10" s="3" t="s">
        <v>16</v>
      </c>
      <c r="D10" s="5">
        <v>1600001047</v>
      </c>
      <c r="E10" s="15" t="s">
        <v>11</v>
      </c>
      <c r="F10" s="15"/>
      <c r="G10" s="4" t="s">
        <v>12</v>
      </c>
      <c r="H10" s="4" t="s">
        <v>12</v>
      </c>
      <c r="I10" s="4" t="s">
        <v>13</v>
      </c>
      <c r="J10" s="4" t="s">
        <v>13</v>
      </c>
      <c r="K10" s="4" t="s">
        <v>12</v>
      </c>
      <c r="L10" s="4" t="s">
        <v>13</v>
      </c>
      <c r="M10" s="4" t="s">
        <v>12</v>
      </c>
      <c r="N10" s="4" t="s">
        <v>12</v>
      </c>
      <c r="O10" s="4" t="s">
        <v>12</v>
      </c>
      <c r="P10" s="4" t="s">
        <v>12</v>
      </c>
      <c r="Q10" s="4" t="s">
        <v>13</v>
      </c>
      <c r="R10" s="4" t="s">
        <v>13</v>
      </c>
      <c r="S10" s="4" t="s">
        <v>12</v>
      </c>
      <c r="T10" s="4" t="s">
        <v>12</v>
      </c>
      <c r="U10" s="4" t="s">
        <v>13</v>
      </c>
      <c r="V10" s="4">
        <f t="shared" si="0"/>
        <v>6</v>
      </c>
      <c r="W10" s="4">
        <v>15</v>
      </c>
      <c r="X10" s="6">
        <f t="shared" si="1"/>
        <v>0.4</v>
      </c>
      <c r="Y10" s="4" t="str">
        <f t="shared" si="2"/>
        <v>D</v>
      </c>
      <c r="Z10" s="16" t="str">
        <f t="shared" si="3"/>
        <v>BERMASALAH</v>
      </c>
      <c r="AA10" s="16"/>
    </row>
    <row r="11" spans="2:27" ht="15.75">
      <c r="B11" s="4">
        <v>4</v>
      </c>
      <c r="C11" s="3" t="s">
        <v>17</v>
      </c>
      <c r="D11" s="5">
        <v>1800001104</v>
      </c>
      <c r="E11" s="15" t="s">
        <v>18</v>
      </c>
      <c r="F11" s="15"/>
      <c r="G11" s="4" t="s">
        <v>12</v>
      </c>
      <c r="H11" s="4" t="s">
        <v>12</v>
      </c>
      <c r="I11" s="4" t="s">
        <v>12</v>
      </c>
      <c r="J11" s="4" t="s">
        <v>12</v>
      </c>
      <c r="K11" s="4" t="s">
        <v>12</v>
      </c>
      <c r="L11" s="4" t="s">
        <v>12</v>
      </c>
      <c r="M11" s="4" t="s">
        <v>13</v>
      </c>
      <c r="N11" s="4" t="s">
        <v>13</v>
      </c>
      <c r="O11" s="4" t="s">
        <v>12</v>
      </c>
      <c r="P11" s="4" t="s">
        <v>13</v>
      </c>
      <c r="Q11" s="4" t="s">
        <v>13</v>
      </c>
      <c r="R11" s="4" t="s">
        <v>13</v>
      </c>
      <c r="S11" s="4" t="s">
        <v>12</v>
      </c>
      <c r="T11" s="4" t="s">
        <v>12</v>
      </c>
      <c r="U11" s="4" t="s">
        <v>12</v>
      </c>
      <c r="V11" s="4">
        <f t="shared" si="0"/>
        <v>5</v>
      </c>
      <c r="W11" s="4">
        <v>15</v>
      </c>
      <c r="X11" s="6">
        <f t="shared" si="1"/>
        <v>0.33333333333333331</v>
      </c>
      <c r="Y11" s="4" t="str">
        <f t="shared" si="2"/>
        <v>D</v>
      </c>
      <c r="Z11" s="16" t="str">
        <f t="shared" si="3"/>
        <v>BERMASALAH</v>
      </c>
      <c r="AA11" s="16"/>
    </row>
    <row r="12" spans="2:27" ht="15.75">
      <c r="B12" s="4">
        <v>5</v>
      </c>
      <c r="C12" s="3" t="s">
        <v>19</v>
      </c>
      <c r="D12" s="5">
        <v>1800001106</v>
      </c>
      <c r="E12" s="15" t="s">
        <v>11</v>
      </c>
      <c r="F12" s="15"/>
      <c r="G12" s="4" t="s">
        <v>13</v>
      </c>
      <c r="H12" s="4" t="s">
        <v>12</v>
      </c>
      <c r="I12" s="4" t="s">
        <v>12</v>
      </c>
      <c r="J12" s="4" t="s">
        <v>12</v>
      </c>
      <c r="K12" s="4" t="s">
        <v>12</v>
      </c>
      <c r="L12" s="4" t="s">
        <v>12</v>
      </c>
      <c r="M12" s="4" t="s">
        <v>12</v>
      </c>
      <c r="N12" s="4" t="s">
        <v>12</v>
      </c>
      <c r="O12" s="4" t="s">
        <v>13</v>
      </c>
      <c r="P12" s="4" t="s">
        <v>13</v>
      </c>
      <c r="Q12" s="4" t="s">
        <v>13</v>
      </c>
      <c r="R12" s="4" t="s">
        <v>13</v>
      </c>
      <c r="S12" s="4" t="s">
        <v>12</v>
      </c>
      <c r="T12" s="4" t="s">
        <v>13</v>
      </c>
      <c r="U12" s="4" t="s">
        <v>13</v>
      </c>
      <c r="V12" s="4">
        <f t="shared" si="0"/>
        <v>7</v>
      </c>
      <c r="W12" s="4">
        <v>15</v>
      </c>
      <c r="X12" s="6">
        <f t="shared" si="1"/>
        <v>0.46666666666666667</v>
      </c>
      <c r="Y12" s="4" t="str">
        <f t="shared" si="2"/>
        <v>D</v>
      </c>
      <c r="Z12" s="16" t="str">
        <f t="shared" si="3"/>
        <v>BERMASALAH</v>
      </c>
      <c r="AA12" s="16"/>
    </row>
    <row r="13" spans="2:27" ht="15.75">
      <c r="B13" s="4">
        <v>6</v>
      </c>
      <c r="C13" s="3" t="s">
        <v>20</v>
      </c>
      <c r="D13" s="5">
        <v>1800001107</v>
      </c>
      <c r="E13" s="15" t="s">
        <v>18</v>
      </c>
      <c r="F13" s="15"/>
      <c r="G13" s="4" t="s">
        <v>12</v>
      </c>
      <c r="H13" s="4" t="s">
        <v>13</v>
      </c>
      <c r="I13" s="4" t="s">
        <v>13</v>
      </c>
      <c r="J13" s="4" t="s">
        <v>13</v>
      </c>
      <c r="K13" s="4" t="s">
        <v>12</v>
      </c>
      <c r="L13" s="4" t="s">
        <v>12</v>
      </c>
      <c r="M13" s="4" t="s">
        <v>13</v>
      </c>
      <c r="N13" s="4" t="s">
        <v>13</v>
      </c>
      <c r="O13" s="4" t="s">
        <v>12</v>
      </c>
      <c r="P13" s="4" t="s">
        <v>12</v>
      </c>
      <c r="Q13" s="4" t="s">
        <v>13</v>
      </c>
      <c r="R13" s="4" t="s">
        <v>13</v>
      </c>
      <c r="S13" s="4" t="s">
        <v>12</v>
      </c>
      <c r="T13" s="4" t="s">
        <v>12</v>
      </c>
      <c r="U13" s="4" t="s">
        <v>12</v>
      </c>
      <c r="V13" s="4">
        <f t="shared" si="0"/>
        <v>7</v>
      </c>
      <c r="W13" s="4">
        <v>15</v>
      </c>
      <c r="X13" s="6">
        <f t="shared" si="1"/>
        <v>0.46666666666666667</v>
      </c>
      <c r="Y13" s="4" t="str">
        <f t="shared" si="2"/>
        <v>D</v>
      </c>
      <c r="Z13" s="16" t="str">
        <f t="shared" si="3"/>
        <v>BERMASALAH</v>
      </c>
      <c r="AA13" s="16"/>
    </row>
    <row r="14" spans="2:27" ht="15.75">
      <c r="B14" s="4">
        <v>7</v>
      </c>
      <c r="C14" s="3" t="s">
        <v>21</v>
      </c>
      <c r="D14" s="5">
        <v>1800001108</v>
      </c>
      <c r="E14" s="15" t="s">
        <v>18</v>
      </c>
      <c r="F14" s="15"/>
      <c r="G14" s="4" t="s">
        <v>12</v>
      </c>
      <c r="H14" s="4" t="s">
        <v>13</v>
      </c>
      <c r="I14" s="4" t="s">
        <v>12</v>
      </c>
      <c r="J14" s="4" t="s">
        <v>12</v>
      </c>
      <c r="K14" s="4" t="s">
        <v>13</v>
      </c>
      <c r="L14" s="4" t="s">
        <v>12</v>
      </c>
      <c r="M14" s="4" t="s">
        <v>13</v>
      </c>
      <c r="N14" s="4" t="s">
        <v>13</v>
      </c>
      <c r="O14" s="4" t="s">
        <v>12</v>
      </c>
      <c r="P14" s="4" t="s">
        <v>12</v>
      </c>
      <c r="Q14" s="4" t="s">
        <v>13</v>
      </c>
      <c r="R14" s="4" t="s">
        <v>12</v>
      </c>
      <c r="S14" s="4" t="s">
        <v>12</v>
      </c>
      <c r="T14" s="4" t="s">
        <v>13</v>
      </c>
      <c r="U14" s="4" t="s">
        <v>13</v>
      </c>
      <c r="V14" s="4">
        <f t="shared" si="0"/>
        <v>7</v>
      </c>
      <c r="W14" s="4">
        <v>15</v>
      </c>
      <c r="X14" s="6">
        <f t="shared" si="1"/>
        <v>0.46666666666666667</v>
      </c>
      <c r="Y14" s="4" t="str">
        <f t="shared" si="2"/>
        <v>D</v>
      </c>
      <c r="Z14" s="16" t="str">
        <f t="shared" si="3"/>
        <v>BERMASALAH</v>
      </c>
      <c r="AA14" s="16"/>
    </row>
    <row r="15" spans="2:27" ht="15.75">
      <c r="B15" s="4">
        <v>8</v>
      </c>
      <c r="C15" s="3" t="s">
        <v>22</v>
      </c>
      <c r="D15" s="5">
        <v>1800001111</v>
      </c>
      <c r="E15" s="15" t="s">
        <v>18</v>
      </c>
      <c r="F15" s="15"/>
      <c r="G15" s="4" t="s">
        <v>12</v>
      </c>
      <c r="H15" s="4" t="s">
        <v>13</v>
      </c>
      <c r="I15" s="4" t="s">
        <v>13</v>
      </c>
      <c r="J15" s="4" t="s">
        <v>12</v>
      </c>
      <c r="K15" s="4" t="s">
        <v>13</v>
      </c>
      <c r="L15" s="4" t="s">
        <v>12</v>
      </c>
      <c r="M15" s="4" t="s">
        <v>12</v>
      </c>
      <c r="N15" s="4" t="s">
        <v>12</v>
      </c>
      <c r="O15" s="4" t="s">
        <v>12</v>
      </c>
      <c r="P15" s="4" t="s">
        <v>12</v>
      </c>
      <c r="Q15" s="4" t="s">
        <v>13</v>
      </c>
      <c r="R15" s="4" t="s">
        <v>12</v>
      </c>
      <c r="S15" s="4" t="s">
        <v>12</v>
      </c>
      <c r="T15" s="4" t="s">
        <v>12</v>
      </c>
      <c r="U15" s="4" t="s">
        <v>13</v>
      </c>
      <c r="V15" s="4">
        <f t="shared" si="0"/>
        <v>5</v>
      </c>
      <c r="W15" s="4">
        <v>15</v>
      </c>
      <c r="X15" s="6">
        <f t="shared" si="1"/>
        <v>0.33333333333333331</v>
      </c>
      <c r="Y15" s="4" t="str">
        <f t="shared" si="2"/>
        <v>D</v>
      </c>
      <c r="Z15" s="16" t="str">
        <f t="shared" si="3"/>
        <v>BERMASALAH</v>
      </c>
      <c r="AA15" s="16"/>
    </row>
    <row r="16" spans="2:27" ht="15.75">
      <c r="B16" s="4">
        <v>9</v>
      </c>
      <c r="C16" s="3" t="s">
        <v>23</v>
      </c>
      <c r="D16" s="5">
        <v>1800001112</v>
      </c>
      <c r="E16" s="15" t="s">
        <v>18</v>
      </c>
      <c r="F16" s="15"/>
      <c r="G16" s="4" t="s">
        <v>12</v>
      </c>
      <c r="H16" s="4" t="s">
        <v>12</v>
      </c>
      <c r="I16" s="4" t="s">
        <v>12</v>
      </c>
      <c r="J16" s="4" t="s">
        <v>13</v>
      </c>
      <c r="K16" s="4" t="s">
        <v>12</v>
      </c>
      <c r="L16" s="4" t="s">
        <v>13</v>
      </c>
      <c r="M16" s="4" t="s">
        <v>13</v>
      </c>
      <c r="N16" s="4" t="s">
        <v>12</v>
      </c>
      <c r="O16" s="4" t="s">
        <v>12</v>
      </c>
      <c r="P16" s="4" t="s">
        <v>12</v>
      </c>
      <c r="Q16" s="4" t="s">
        <v>13</v>
      </c>
      <c r="R16" s="4" t="s">
        <v>12</v>
      </c>
      <c r="S16" s="4" t="s">
        <v>12</v>
      </c>
      <c r="T16" s="4" t="s">
        <v>13</v>
      </c>
      <c r="U16" s="4" t="s">
        <v>12</v>
      </c>
      <c r="V16" s="4">
        <f t="shared" si="0"/>
        <v>5</v>
      </c>
      <c r="W16" s="4">
        <v>15</v>
      </c>
      <c r="X16" s="6">
        <f t="shared" si="1"/>
        <v>0.33333333333333331</v>
      </c>
      <c r="Y16" s="4" t="str">
        <f t="shared" si="2"/>
        <v>D</v>
      </c>
      <c r="Z16" s="16" t="str">
        <f t="shared" si="3"/>
        <v>BERMASALAH</v>
      </c>
      <c r="AA16" s="16"/>
    </row>
    <row r="17" spans="2:27" ht="15.75">
      <c r="B17" s="4">
        <v>10</v>
      </c>
      <c r="C17" s="3" t="s">
        <v>24</v>
      </c>
      <c r="D17" s="5">
        <v>1800001113</v>
      </c>
      <c r="E17" s="15" t="s">
        <v>18</v>
      </c>
      <c r="F17" s="15"/>
      <c r="G17" s="4" t="s">
        <v>12</v>
      </c>
      <c r="H17" s="4" t="s">
        <v>12</v>
      </c>
      <c r="I17" s="4" t="s">
        <v>12</v>
      </c>
      <c r="J17" s="4" t="s">
        <v>13</v>
      </c>
      <c r="K17" s="4" t="s">
        <v>13</v>
      </c>
      <c r="L17" s="4" t="s">
        <v>13</v>
      </c>
      <c r="M17" s="4" t="s">
        <v>12</v>
      </c>
      <c r="N17" s="4" t="s">
        <v>13</v>
      </c>
      <c r="O17" s="4" t="s">
        <v>13</v>
      </c>
      <c r="P17" s="4" t="s">
        <v>13</v>
      </c>
      <c r="Q17" s="4" t="s">
        <v>13</v>
      </c>
      <c r="R17" s="4" t="s">
        <v>13</v>
      </c>
      <c r="S17" s="4" t="s">
        <v>13</v>
      </c>
      <c r="T17" s="4" t="s">
        <v>13</v>
      </c>
      <c r="U17" s="4" t="s">
        <v>12</v>
      </c>
      <c r="V17" s="4">
        <f t="shared" si="0"/>
        <v>10</v>
      </c>
      <c r="W17" s="4">
        <v>15</v>
      </c>
      <c r="X17" s="6">
        <f t="shared" si="1"/>
        <v>0.66666666666666663</v>
      </c>
      <c r="Y17" s="4" t="str">
        <f t="shared" si="2"/>
        <v>E</v>
      </c>
      <c r="Z17" s="16" t="str">
        <f t="shared" si="3"/>
        <v>SANGAT BERMASALAH</v>
      </c>
      <c r="AA17" s="16"/>
    </row>
    <row r="18" spans="2:27" ht="15.75">
      <c r="B18" s="4">
        <v>11</v>
      </c>
      <c r="C18" s="3" t="s">
        <v>25</v>
      </c>
      <c r="D18" s="5">
        <v>1800001118</v>
      </c>
      <c r="E18" s="15" t="s">
        <v>18</v>
      </c>
      <c r="F18" s="15"/>
      <c r="G18" s="4" t="s">
        <v>12</v>
      </c>
      <c r="H18" s="4" t="s">
        <v>12</v>
      </c>
      <c r="I18" s="4" t="s">
        <v>13</v>
      </c>
      <c r="J18" s="4" t="s">
        <v>13</v>
      </c>
      <c r="K18" s="4" t="s">
        <v>13</v>
      </c>
      <c r="L18" s="4" t="s">
        <v>13</v>
      </c>
      <c r="M18" s="4" t="s">
        <v>12</v>
      </c>
      <c r="N18" s="4" t="s">
        <v>13</v>
      </c>
      <c r="O18" s="4" t="s">
        <v>13</v>
      </c>
      <c r="P18" s="4" t="s">
        <v>13</v>
      </c>
      <c r="Q18" s="4" t="s">
        <v>12</v>
      </c>
      <c r="R18" s="4" t="s">
        <v>13</v>
      </c>
      <c r="S18" s="4" t="s">
        <v>13</v>
      </c>
      <c r="T18" s="4" t="s">
        <v>13</v>
      </c>
      <c r="U18" s="4" t="s">
        <v>12</v>
      </c>
      <c r="V18" s="4">
        <f t="shared" si="0"/>
        <v>10</v>
      </c>
      <c r="W18" s="4">
        <v>15</v>
      </c>
      <c r="X18" s="6">
        <f t="shared" si="1"/>
        <v>0.66666666666666663</v>
      </c>
      <c r="Y18" s="4" t="str">
        <f t="shared" si="2"/>
        <v>E</v>
      </c>
      <c r="Z18" s="16" t="str">
        <f t="shared" si="3"/>
        <v>SANGAT BERMASALAH</v>
      </c>
      <c r="AA18" s="16"/>
    </row>
    <row r="19" spans="2:27" ht="15.75">
      <c r="B19" s="4">
        <v>12</v>
      </c>
      <c r="C19" s="3" t="s">
        <v>26</v>
      </c>
      <c r="D19" s="5">
        <v>1800001119</v>
      </c>
      <c r="E19" s="15" t="s">
        <v>11</v>
      </c>
      <c r="F19" s="15"/>
      <c r="G19" s="4" t="s">
        <v>13</v>
      </c>
      <c r="H19" s="4" t="s">
        <v>13</v>
      </c>
      <c r="I19" s="4" t="s">
        <v>12</v>
      </c>
      <c r="J19" s="4" t="s">
        <v>12</v>
      </c>
      <c r="K19" s="4" t="s">
        <v>13</v>
      </c>
      <c r="L19" s="4" t="s">
        <v>13</v>
      </c>
      <c r="M19" s="4" t="s">
        <v>12</v>
      </c>
      <c r="N19" s="4" t="s">
        <v>13</v>
      </c>
      <c r="O19" s="4" t="s">
        <v>13</v>
      </c>
      <c r="P19" s="4" t="s">
        <v>13</v>
      </c>
      <c r="Q19" s="4" t="s">
        <v>13</v>
      </c>
      <c r="R19" s="4" t="s">
        <v>13</v>
      </c>
      <c r="S19" s="4" t="s">
        <v>13</v>
      </c>
      <c r="T19" s="4" t="s">
        <v>13</v>
      </c>
      <c r="U19" s="4" t="s">
        <v>12</v>
      </c>
      <c r="V19" s="4">
        <f t="shared" si="0"/>
        <v>11</v>
      </c>
      <c r="W19" s="4">
        <v>15</v>
      </c>
      <c r="X19" s="6">
        <f t="shared" si="1"/>
        <v>0.73333333333333328</v>
      </c>
      <c r="Y19" s="4" t="str">
        <f t="shared" si="2"/>
        <v>E</v>
      </c>
      <c r="Z19" s="16" t="str">
        <f t="shared" si="3"/>
        <v>SANGAT BERMASALAH</v>
      </c>
      <c r="AA19" s="16"/>
    </row>
    <row r="20" spans="2:27" ht="15.75">
      <c r="B20" s="4">
        <v>13</v>
      </c>
      <c r="C20" s="3" t="s">
        <v>27</v>
      </c>
      <c r="D20" s="5">
        <v>1800001120</v>
      </c>
      <c r="E20" s="15" t="s">
        <v>11</v>
      </c>
      <c r="F20" s="15"/>
      <c r="G20" s="4" t="s">
        <v>13</v>
      </c>
      <c r="H20" s="4" t="s">
        <v>13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13</v>
      </c>
      <c r="O20" s="4" t="s">
        <v>13</v>
      </c>
      <c r="P20" s="4" t="s">
        <v>13</v>
      </c>
      <c r="Q20" s="4" t="s">
        <v>12</v>
      </c>
      <c r="R20" s="4" t="s">
        <v>13</v>
      </c>
      <c r="S20" s="4" t="s">
        <v>13</v>
      </c>
      <c r="T20" s="4" t="s">
        <v>13</v>
      </c>
      <c r="U20" s="4" t="s">
        <v>12</v>
      </c>
      <c r="V20" s="4">
        <f t="shared" si="0"/>
        <v>10</v>
      </c>
      <c r="W20" s="4">
        <v>15</v>
      </c>
      <c r="X20" s="6">
        <f t="shared" si="1"/>
        <v>0.66666666666666663</v>
      </c>
      <c r="Y20" s="4" t="str">
        <f t="shared" si="2"/>
        <v>E</v>
      </c>
      <c r="Z20" s="16" t="str">
        <f t="shared" si="3"/>
        <v>SANGAT BERMASALAH</v>
      </c>
      <c r="AA20" s="16"/>
    </row>
    <row r="21" spans="2:27" ht="15.75">
      <c r="B21" s="4">
        <v>14</v>
      </c>
      <c r="C21" s="3" t="s">
        <v>28</v>
      </c>
      <c r="D21" s="5">
        <v>1800001123</v>
      </c>
      <c r="E21" s="15" t="s">
        <v>11</v>
      </c>
      <c r="F21" s="15"/>
      <c r="G21" s="4" t="s">
        <v>13</v>
      </c>
      <c r="H21" s="4" t="s">
        <v>13</v>
      </c>
      <c r="I21" s="4" t="s">
        <v>13</v>
      </c>
      <c r="J21" s="4" t="s">
        <v>13</v>
      </c>
      <c r="K21" s="4" t="s">
        <v>13</v>
      </c>
      <c r="L21" s="4" t="s">
        <v>13</v>
      </c>
      <c r="M21" s="4" t="s">
        <v>12</v>
      </c>
      <c r="N21" s="4" t="s">
        <v>13</v>
      </c>
      <c r="O21" s="4" t="s">
        <v>12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13</v>
      </c>
      <c r="V21" s="4">
        <f t="shared" si="0"/>
        <v>13</v>
      </c>
      <c r="W21" s="4">
        <v>15</v>
      </c>
      <c r="X21" s="6">
        <f t="shared" si="1"/>
        <v>0.8666666666666667</v>
      </c>
      <c r="Y21" s="4" t="str">
        <f t="shared" si="2"/>
        <v>E</v>
      </c>
      <c r="Z21" s="16" t="str">
        <f t="shared" si="3"/>
        <v>SANGAT BERMASALAH</v>
      </c>
      <c r="AA21" s="16"/>
    </row>
    <row r="22" spans="2:27" ht="15.75">
      <c r="B22" s="4">
        <v>15</v>
      </c>
      <c r="C22" s="3" t="s">
        <v>29</v>
      </c>
      <c r="D22" s="5">
        <v>1800001124</v>
      </c>
      <c r="E22" s="17" t="s">
        <v>11</v>
      </c>
      <c r="F22" s="18"/>
      <c r="G22" s="4" t="s">
        <v>12</v>
      </c>
      <c r="H22" s="4" t="s">
        <v>13</v>
      </c>
      <c r="I22" s="4" t="s">
        <v>12</v>
      </c>
      <c r="J22" s="4" t="s">
        <v>13</v>
      </c>
      <c r="K22" s="4" t="s">
        <v>13</v>
      </c>
      <c r="L22" s="4" t="s">
        <v>12</v>
      </c>
      <c r="M22" s="4" t="s">
        <v>12</v>
      </c>
      <c r="N22" s="4" t="s">
        <v>13</v>
      </c>
      <c r="O22" s="4" t="s">
        <v>12</v>
      </c>
      <c r="P22" s="4" t="s">
        <v>13</v>
      </c>
      <c r="Q22" s="4" t="s">
        <v>13</v>
      </c>
      <c r="R22" s="4" t="s">
        <v>12</v>
      </c>
      <c r="S22" s="4" t="s">
        <v>13</v>
      </c>
      <c r="T22" s="4" t="s">
        <v>13</v>
      </c>
      <c r="U22" s="4" t="s">
        <v>13</v>
      </c>
      <c r="V22" s="4">
        <f t="shared" si="0"/>
        <v>9</v>
      </c>
      <c r="W22" s="4">
        <v>15</v>
      </c>
      <c r="X22" s="6">
        <f t="shared" si="1"/>
        <v>0.6</v>
      </c>
      <c r="Y22" s="4" t="str">
        <f t="shared" si="2"/>
        <v>E</v>
      </c>
      <c r="Z22" s="16" t="str">
        <f t="shared" si="3"/>
        <v>SANGAT BERMASALAH</v>
      </c>
      <c r="AA22" s="16"/>
    </row>
    <row r="23" spans="2:27" ht="15.75">
      <c r="B23" s="4">
        <v>16</v>
      </c>
      <c r="C23" s="3" t="s">
        <v>30</v>
      </c>
      <c r="D23" s="5">
        <v>1800001125</v>
      </c>
      <c r="E23" s="17" t="s">
        <v>18</v>
      </c>
      <c r="F23" s="18"/>
      <c r="G23" s="4" t="s">
        <v>13</v>
      </c>
      <c r="H23" s="4" t="s">
        <v>13</v>
      </c>
      <c r="I23" s="4" t="s">
        <v>12</v>
      </c>
      <c r="J23" s="4" t="s">
        <v>12</v>
      </c>
      <c r="K23" s="4" t="s">
        <v>13</v>
      </c>
      <c r="L23" s="4" t="s">
        <v>12</v>
      </c>
      <c r="M23" s="4" t="s">
        <v>12</v>
      </c>
      <c r="N23" s="4" t="s">
        <v>13</v>
      </c>
      <c r="O23" s="4" t="s">
        <v>12</v>
      </c>
      <c r="P23" s="4" t="s">
        <v>13</v>
      </c>
      <c r="Q23" s="4" t="s">
        <v>13</v>
      </c>
      <c r="R23" s="4" t="s">
        <v>12</v>
      </c>
      <c r="S23" s="4" t="s">
        <v>13</v>
      </c>
      <c r="T23" s="4" t="s">
        <v>13</v>
      </c>
      <c r="U23" s="4" t="s">
        <v>13</v>
      </c>
      <c r="V23" s="4">
        <f t="shared" si="0"/>
        <v>9</v>
      </c>
      <c r="W23" s="4">
        <v>15</v>
      </c>
      <c r="X23" s="6">
        <f t="shared" si="1"/>
        <v>0.6</v>
      </c>
      <c r="Y23" s="4" t="str">
        <f t="shared" si="2"/>
        <v>E</v>
      </c>
      <c r="Z23" s="16" t="str">
        <f t="shared" si="3"/>
        <v>SANGAT BERMASALAH</v>
      </c>
      <c r="AA23" s="16"/>
    </row>
    <row r="24" spans="2:27" ht="15.75">
      <c r="B24" s="4">
        <v>17</v>
      </c>
      <c r="C24" s="3" t="s">
        <v>31</v>
      </c>
      <c r="D24" s="5">
        <v>1800001126</v>
      </c>
      <c r="E24" s="17" t="s">
        <v>18</v>
      </c>
      <c r="F24" s="18"/>
      <c r="G24" s="4" t="s">
        <v>13</v>
      </c>
      <c r="H24" s="4" t="s">
        <v>12</v>
      </c>
      <c r="I24" s="4" t="s">
        <v>13</v>
      </c>
      <c r="J24" s="4" t="s">
        <v>13</v>
      </c>
      <c r="K24" s="4" t="s">
        <v>13</v>
      </c>
      <c r="L24" s="4" t="s">
        <v>13</v>
      </c>
      <c r="M24" s="4" t="s">
        <v>12</v>
      </c>
      <c r="N24" s="4" t="s">
        <v>12</v>
      </c>
      <c r="O24" s="4" t="s">
        <v>12</v>
      </c>
      <c r="P24" s="4" t="s">
        <v>13</v>
      </c>
      <c r="Q24" s="4" t="s">
        <v>12</v>
      </c>
      <c r="R24" s="4" t="s">
        <v>12</v>
      </c>
      <c r="S24" s="4" t="s">
        <v>13</v>
      </c>
      <c r="T24" s="4" t="s">
        <v>13</v>
      </c>
      <c r="U24" s="4" t="s">
        <v>12</v>
      </c>
      <c r="V24" s="4">
        <f t="shared" si="0"/>
        <v>8</v>
      </c>
      <c r="W24" s="4">
        <v>15</v>
      </c>
      <c r="X24" s="6">
        <f t="shared" si="1"/>
        <v>0.53333333333333333</v>
      </c>
      <c r="Y24" s="4" t="str">
        <f t="shared" si="2"/>
        <v>E</v>
      </c>
      <c r="Z24" s="16" t="str">
        <f t="shared" si="3"/>
        <v>SANGAT BERMASALAH</v>
      </c>
      <c r="AA24" s="16"/>
    </row>
    <row r="25" spans="2:27" ht="15.75">
      <c r="B25" s="4">
        <v>18</v>
      </c>
      <c r="C25" s="3" t="s">
        <v>32</v>
      </c>
      <c r="D25" s="5">
        <v>1800001128</v>
      </c>
      <c r="E25" s="17" t="s">
        <v>11</v>
      </c>
      <c r="F25" s="18"/>
      <c r="G25" s="4" t="s">
        <v>13</v>
      </c>
      <c r="H25" s="4" t="s">
        <v>13</v>
      </c>
      <c r="I25" s="4" t="s">
        <v>12</v>
      </c>
      <c r="J25" s="4" t="s">
        <v>12</v>
      </c>
      <c r="K25" s="4" t="s">
        <v>12</v>
      </c>
      <c r="L25" s="4" t="s">
        <v>13</v>
      </c>
      <c r="M25" s="4" t="s">
        <v>13</v>
      </c>
      <c r="N25" s="4" t="s">
        <v>12</v>
      </c>
      <c r="O25" s="4" t="s">
        <v>12</v>
      </c>
      <c r="P25" s="4" t="s">
        <v>13</v>
      </c>
      <c r="Q25" s="4" t="s">
        <v>12</v>
      </c>
      <c r="R25" s="4" t="s">
        <v>13</v>
      </c>
      <c r="S25" s="4" t="s">
        <v>13</v>
      </c>
      <c r="T25" s="4" t="s">
        <v>13</v>
      </c>
      <c r="U25" s="4" t="s">
        <v>12</v>
      </c>
      <c r="V25" s="4">
        <f t="shared" si="0"/>
        <v>8</v>
      </c>
      <c r="W25" s="4">
        <v>15</v>
      </c>
      <c r="X25" s="6">
        <f t="shared" si="1"/>
        <v>0.53333333333333333</v>
      </c>
      <c r="Y25" s="4" t="str">
        <f t="shared" si="2"/>
        <v>E</v>
      </c>
      <c r="Z25" s="16" t="str">
        <f t="shared" si="3"/>
        <v>SANGAT BERMASALAH</v>
      </c>
      <c r="AA25" s="16"/>
    </row>
    <row r="26" spans="2:27" ht="15.75">
      <c r="B26" s="4">
        <v>19</v>
      </c>
      <c r="C26" s="3" t="s">
        <v>33</v>
      </c>
      <c r="D26" s="5">
        <v>1800001129</v>
      </c>
      <c r="E26" s="17" t="s">
        <v>18</v>
      </c>
      <c r="F26" s="18"/>
      <c r="G26" s="4" t="s">
        <v>13</v>
      </c>
      <c r="H26" s="4" t="s">
        <v>13</v>
      </c>
      <c r="I26" s="4" t="s">
        <v>12</v>
      </c>
      <c r="J26" s="4" t="s">
        <v>12</v>
      </c>
      <c r="K26" s="4" t="s">
        <v>12</v>
      </c>
      <c r="L26" s="4" t="s">
        <v>13</v>
      </c>
      <c r="M26" s="4" t="s">
        <v>13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13</v>
      </c>
      <c r="S26" s="4" t="s">
        <v>13</v>
      </c>
      <c r="T26" s="4" t="s">
        <v>13</v>
      </c>
      <c r="U26" s="4" t="s">
        <v>12</v>
      </c>
      <c r="V26" s="4">
        <f t="shared" si="0"/>
        <v>10</v>
      </c>
      <c r="W26" s="4">
        <v>15</v>
      </c>
      <c r="X26" s="6">
        <f t="shared" si="1"/>
        <v>0.66666666666666663</v>
      </c>
      <c r="Y26" s="4" t="str">
        <f t="shared" si="2"/>
        <v>E</v>
      </c>
      <c r="Z26" s="16" t="str">
        <f t="shared" si="3"/>
        <v>SANGAT BERMASALAH</v>
      </c>
      <c r="AA26" s="16"/>
    </row>
    <row r="27" spans="2:27" ht="15.75">
      <c r="B27" s="4">
        <v>20</v>
      </c>
      <c r="C27" s="3" t="s">
        <v>34</v>
      </c>
      <c r="D27" s="5">
        <v>1800001130</v>
      </c>
      <c r="E27" s="17" t="s">
        <v>18</v>
      </c>
      <c r="F27" s="18"/>
      <c r="G27" s="4" t="s">
        <v>12</v>
      </c>
      <c r="H27" s="4" t="s">
        <v>13</v>
      </c>
      <c r="I27" s="4" t="s">
        <v>13</v>
      </c>
      <c r="J27" s="4" t="s">
        <v>13</v>
      </c>
      <c r="K27" s="4" t="s">
        <v>12</v>
      </c>
      <c r="L27" s="4" t="s">
        <v>12</v>
      </c>
      <c r="M27" s="4" t="s">
        <v>13</v>
      </c>
      <c r="N27" s="4" t="s">
        <v>13</v>
      </c>
      <c r="O27" s="4" t="s">
        <v>12</v>
      </c>
      <c r="P27" s="4" t="s">
        <v>12</v>
      </c>
      <c r="Q27" s="4" t="s">
        <v>13</v>
      </c>
      <c r="R27" s="4" t="s">
        <v>13</v>
      </c>
      <c r="S27" s="4" t="s">
        <v>13</v>
      </c>
      <c r="T27" s="4" t="s">
        <v>13</v>
      </c>
      <c r="U27" s="4" t="s">
        <v>12</v>
      </c>
      <c r="V27" s="4">
        <f t="shared" si="0"/>
        <v>9</v>
      </c>
      <c r="W27" s="4">
        <v>15</v>
      </c>
      <c r="X27" s="6">
        <f t="shared" si="1"/>
        <v>0.6</v>
      </c>
      <c r="Y27" s="4" t="str">
        <f t="shared" si="2"/>
        <v>E</v>
      </c>
      <c r="Z27" s="16" t="str">
        <f t="shared" si="3"/>
        <v>SANGAT BERMASALAH</v>
      </c>
      <c r="AA27" s="16"/>
    </row>
    <row r="28" spans="2:27" ht="15.75">
      <c r="B28" s="4">
        <v>21</v>
      </c>
      <c r="C28" s="3" t="s">
        <v>35</v>
      </c>
      <c r="D28" s="5">
        <v>1800001131</v>
      </c>
      <c r="E28" s="17" t="s">
        <v>11</v>
      </c>
      <c r="F28" s="18"/>
      <c r="G28" s="4" t="s">
        <v>12</v>
      </c>
      <c r="H28" s="4" t="s">
        <v>12</v>
      </c>
      <c r="I28" s="4" t="s">
        <v>13</v>
      </c>
      <c r="J28" s="4" t="s">
        <v>12</v>
      </c>
      <c r="K28" s="4" t="s">
        <v>12</v>
      </c>
      <c r="L28" s="4" t="s">
        <v>13</v>
      </c>
      <c r="M28" s="4" t="s">
        <v>13</v>
      </c>
      <c r="N28" s="4" t="s">
        <v>13</v>
      </c>
      <c r="O28" s="4" t="s">
        <v>12</v>
      </c>
      <c r="P28" s="4" t="s">
        <v>12</v>
      </c>
      <c r="Q28" s="4" t="s">
        <v>13</v>
      </c>
      <c r="R28" s="4" t="s">
        <v>13</v>
      </c>
      <c r="S28" s="4" t="s">
        <v>13</v>
      </c>
      <c r="T28" s="4" t="s">
        <v>13</v>
      </c>
      <c r="U28" s="4" t="s">
        <v>12</v>
      </c>
      <c r="V28" s="4">
        <f t="shared" si="0"/>
        <v>8</v>
      </c>
      <c r="W28" s="4">
        <v>15</v>
      </c>
      <c r="X28" s="6">
        <f t="shared" si="1"/>
        <v>0.53333333333333333</v>
      </c>
      <c r="Y28" s="4" t="str">
        <f t="shared" si="2"/>
        <v>E</v>
      </c>
      <c r="Z28" s="16" t="str">
        <f t="shared" si="3"/>
        <v>SANGAT BERMASALAH</v>
      </c>
      <c r="AA28" s="16"/>
    </row>
    <row r="29" spans="2:27" ht="15.75">
      <c r="B29" s="4">
        <v>22</v>
      </c>
      <c r="C29" s="3" t="s">
        <v>36</v>
      </c>
      <c r="D29" s="5">
        <v>1800001132</v>
      </c>
      <c r="E29" s="17" t="s">
        <v>18</v>
      </c>
      <c r="F29" s="18"/>
      <c r="G29" s="4" t="s">
        <v>13</v>
      </c>
      <c r="H29" s="4" t="s">
        <v>12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12</v>
      </c>
      <c r="O29" s="4" t="s">
        <v>12</v>
      </c>
      <c r="P29" s="4" t="s">
        <v>12</v>
      </c>
      <c r="Q29" s="4" t="s">
        <v>13</v>
      </c>
      <c r="R29" s="4" t="s">
        <v>12</v>
      </c>
      <c r="S29" s="4" t="s">
        <v>13</v>
      </c>
      <c r="T29" s="4" t="s">
        <v>13</v>
      </c>
      <c r="U29" s="4" t="s">
        <v>12</v>
      </c>
      <c r="V29" s="4">
        <f t="shared" si="0"/>
        <v>7</v>
      </c>
      <c r="W29" s="4">
        <v>15</v>
      </c>
      <c r="X29" s="6">
        <f t="shared" si="1"/>
        <v>0.46666666666666667</v>
      </c>
      <c r="Y29" s="4" t="str">
        <f t="shared" si="2"/>
        <v>D</v>
      </c>
      <c r="Z29" s="16" t="str">
        <f t="shared" si="3"/>
        <v>BERMASALAH</v>
      </c>
      <c r="AA29" s="16"/>
    </row>
    <row r="30" spans="2:27" ht="15.75">
      <c r="B30" s="4">
        <v>23</v>
      </c>
      <c r="C30" s="3" t="s">
        <v>37</v>
      </c>
      <c r="D30" s="5">
        <v>1800001133</v>
      </c>
      <c r="E30" s="17" t="s">
        <v>18</v>
      </c>
      <c r="F30" s="18"/>
      <c r="G30" s="4" t="s">
        <v>13</v>
      </c>
      <c r="H30" s="4" t="s">
        <v>12</v>
      </c>
      <c r="I30" s="4" t="s">
        <v>12</v>
      </c>
      <c r="J30" s="4" t="s">
        <v>12</v>
      </c>
      <c r="K30" s="4" t="s">
        <v>13</v>
      </c>
      <c r="L30" s="4" t="s">
        <v>13</v>
      </c>
      <c r="M30" s="4" t="s">
        <v>13</v>
      </c>
      <c r="N30" s="4" t="s">
        <v>12</v>
      </c>
      <c r="O30" s="4" t="s">
        <v>12</v>
      </c>
      <c r="P30" s="4" t="s">
        <v>12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12</v>
      </c>
      <c r="V30" s="4">
        <f t="shared" si="0"/>
        <v>8</v>
      </c>
      <c r="W30" s="4">
        <v>15</v>
      </c>
      <c r="X30" s="6">
        <f t="shared" si="1"/>
        <v>0.53333333333333333</v>
      </c>
      <c r="Y30" s="4" t="str">
        <f t="shared" si="2"/>
        <v>E</v>
      </c>
      <c r="Z30" s="16" t="str">
        <f t="shared" si="3"/>
        <v>SANGAT BERMASALAH</v>
      </c>
      <c r="AA30" s="16"/>
    </row>
    <row r="31" spans="2:27" ht="15.75">
      <c r="B31" s="4">
        <v>24</v>
      </c>
      <c r="C31" s="3" t="s">
        <v>38</v>
      </c>
      <c r="D31" s="5">
        <v>1800001134</v>
      </c>
      <c r="E31" s="17" t="s">
        <v>18</v>
      </c>
      <c r="F31" s="18"/>
      <c r="G31" s="4" t="s">
        <v>12</v>
      </c>
      <c r="H31" s="4" t="s">
        <v>12</v>
      </c>
      <c r="I31" s="4" t="s">
        <v>12</v>
      </c>
      <c r="J31" s="4" t="s">
        <v>12</v>
      </c>
      <c r="K31" s="4" t="s">
        <v>13</v>
      </c>
      <c r="L31" s="4" t="s">
        <v>12</v>
      </c>
      <c r="M31" s="4" t="s">
        <v>13</v>
      </c>
      <c r="N31" s="4" t="s">
        <v>12</v>
      </c>
      <c r="O31" s="4" t="s">
        <v>13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7</v>
      </c>
      <c r="W31" s="4">
        <v>15</v>
      </c>
      <c r="X31" s="6">
        <f t="shared" si="1"/>
        <v>0.46666666666666667</v>
      </c>
      <c r="Y31" s="4" t="str">
        <f t="shared" si="2"/>
        <v>D</v>
      </c>
      <c r="Z31" s="16" t="str">
        <f t="shared" si="3"/>
        <v>BERMASALAH</v>
      </c>
      <c r="AA31" s="16"/>
    </row>
    <row r="32" spans="2:27" ht="15.75">
      <c r="B32" s="4">
        <v>25</v>
      </c>
      <c r="C32" s="3" t="s">
        <v>39</v>
      </c>
      <c r="D32" s="5">
        <v>1800001137</v>
      </c>
      <c r="E32" s="17" t="s">
        <v>18</v>
      </c>
      <c r="F32" s="18"/>
      <c r="G32" s="4" t="s">
        <v>13</v>
      </c>
      <c r="H32" s="4" t="s">
        <v>12</v>
      </c>
      <c r="I32" s="4" t="s">
        <v>13</v>
      </c>
      <c r="J32" s="4" t="s">
        <v>13</v>
      </c>
      <c r="K32" s="4" t="s">
        <v>13</v>
      </c>
      <c r="L32" s="4" t="s">
        <v>12</v>
      </c>
      <c r="M32" s="4" t="s">
        <v>12</v>
      </c>
      <c r="N32" s="4" t="s">
        <v>12</v>
      </c>
      <c r="O32" s="4" t="s">
        <v>13</v>
      </c>
      <c r="P32" s="4" t="s">
        <v>12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13</v>
      </c>
      <c r="V32" s="4">
        <f t="shared" si="0"/>
        <v>10</v>
      </c>
      <c r="W32" s="4">
        <v>15</v>
      </c>
      <c r="X32" s="6">
        <f t="shared" si="1"/>
        <v>0.66666666666666663</v>
      </c>
      <c r="Y32" s="4" t="str">
        <f t="shared" si="2"/>
        <v>E</v>
      </c>
      <c r="Z32" s="16" t="str">
        <f t="shared" si="3"/>
        <v>SANGAT BERMASALAH</v>
      </c>
      <c r="AA32" s="16"/>
    </row>
    <row r="33" spans="2:27" ht="15.75">
      <c r="B33" s="4">
        <v>26</v>
      </c>
      <c r="C33" s="3" t="s">
        <v>40</v>
      </c>
      <c r="D33" s="5">
        <v>1800001138</v>
      </c>
      <c r="E33" s="17" t="s">
        <v>18</v>
      </c>
      <c r="F33" s="18"/>
      <c r="G33" s="4" t="s">
        <v>12</v>
      </c>
      <c r="H33" s="4" t="s">
        <v>13</v>
      </c>
      <c r="I33" s="4" t="s">
        <v>13</v>
      </c>
      <c r="J33" s="4" t="s">
        <v>13</v>
      </c>
      <c r="K33" s="4" t="s">
        <v>13</v>
      </c>
      <c r="L33" s="4" t="s">
        <v>12</v>
      </c>
      <c r="M33" s="4" t="s">
        <v>12</v>
      </c>
      <c r="N33" s="4" t="s">
        <v>12</v>
      </c>
      <c r="O33" s="4" t="s">
        <v>13</v>
      </c>
      <c r="P33" s="4" t="s">
        <v>12</v>
      </c>
      <c r="Q33" s="4" t="s">
        <v>12</v>
      </c>
      <c r="R33" s="4" t="s">
        <v>13</v>
      </c>
      <c r="S33" s="4" t="s">
        <v>13</v>
      </c>
      <c r="T33" s="4" t="s">
        <v>12</v>
      </c>
      <c r="U33" s="4" t="s">
        <v>13</v>
      </c>
      <c r="V33" s="4">
        <f t="shared" si="0"/>
        <v>8</v>
      </c>
      <c r="W33" s="4">
        <v>15</v>
      </c>
      <c r="X33" s="6">
        <f t="shared" si="1"/>
        <v>0.53333333333333333</v>
      </c>
      <c r="Y33" s="4" t="str">
        <f t="shared" si="2"/>
        <v>E</v>
      </c>
      <c r="Z33" s="16" t="str">
        <f t="shared" si="3"/>
        <v>SANGAT BERMASALAH</v>
      </c>
      <c r="AA33" s="16"/>
    </row>
    <row r="34" spans="2:27" ht="15.75">
      <c r="B34" s="4">
        <v>27</v>
      </c>
      <c r="C34" s="3" t="s">
        <v>69</v>
      </c>
      <c r="D34" s="5">
        <v>1800001139</v>
      </c>
      <c r="E34" s="17" t="s">
        <v>11</v>
      </c>
      <c r="F34" s="18"/>
      <c r="G34" s="4" t="s">
        <v>13</v>
      </c>
      <c r="H34" s="4" t="s">
        <v>12</v>
      </c>
      <c r="I34" s="4" t="s">
        <v>13</v>
      </c>
      <c r="J34" s="4" t="s">
        <v>12</v>
      </c>
      <c r="K34" s="4" t="s">
        <v>12</v>
      </c>
      <c r="L34" s="4" t="s">
        <v>12</v>
      </c>
      <c r="M34" s="4" t="s">
        <v>12</v>
      </c>
      <c r="N34" s="4" t="s">
        <v>12</v>
      </c>
      <c r="O34" s="4" t="s">
        <v>13</v>
      </c>
      <c r="P34" s="4" t="s">
        <v>12</v>
      </c>
      <c r="Q34" s="4" t="s">
        <v>12</v>
      </c>
      <c r="R34" s="4" t="s">
        <v>12</v>
      </c>
      <c r="S34" s="4" t="s">
        <v>12</v>
      </c>
      <c r="T34" s="4" t="s">
        <v>12</v>
      </c>
      <c r="U34" s="4" t="s">
        <v>13</v>
      </c>
      <c r="V34" s="4">
        <f t="shared" si="0"/>
        <v>4</v>
      </c>
      <c r="W34" s="4">
        <v>15</v>
      </c>
      <c r="X34" s="6">
        <f t="shared" si="1"/>
        <v>0.26666666666666666</v>
      </c>
      <c r="Y34" s="4" t="str">
        <f t="shared" si="2"/>
        <v>D</v>
      </c>
      <c r="Z34" s="16" t="str">
        <f t="shared" si="3"/>
        <v>BERMASALAH</v>
      </c>
      <c r="AA34" s="16"/>
    </row>
    <row r="35" spans="2:27" ht="15.75">
      <c r="B35" s="4">
        <v>28</v>
      </c>
      <c r="C35" s="3" t="s">
        <v>41</v>
      </c>
      <c r="D35" s="5">
        <v>1800001249</v>
      </c>
      <c r="E35" s="15" t="s">
        <v>11</v>
      </c>
      <c r="F35" s="15"/>
      <c r="G35" s="4" t="s">
        <v>13</v>
      </c>
      <c r="H35" s="4" t="s">
        <v>13</v>
      </c>
      <c r="I35" s="4" t="s">
        <v>13</v>
      </c>
      <c r="J35" s="4" t="s">
        <v>13</v>
      </c>
      <c r="K35" s="4" t="s">
        <v>12</v>
      </c>
      <c r="L35" s="4" t="s">
        <v>12</v>
      </c>
      <c r="M35" s="4" t="s">
        <v>13</v>
      </c>
      <c r="N35" s="4" t="s">
        <v>13</v>
      </c>
      <c r="O35" s="4" t="s">
        <v>13</v>
      </c>
      <c r="P35" s="4" t="s">
        <v>12</v>
      </c>
      <c r="Q35" s="4" t="s">
        <v>12</v>
      </c>
      <c r="R35" s="4" t="s">
        <v>13</v>
      </c>
      <c r="S35" s="4" t="s">
        <v>12</v>
      </c>
      <c r="T35" s="4" t="s">
        <v>12</v>
      </c>
      <c r="U35" s="4" t="s">
        <v>13</v>
      </c>
      <c r="V35" s="4">
        <f t="shared" si="0"/>
        <v>9</v>
      </c>
      <c r="W35" s="4">
        <v>15</v>
      </c>
      <c r="X35" s="6">
        <f t="shared" si="1"/>
        <v>0.6</v>
      </c>
      <c r="Y35" s="4" t="str">
        <f t="shared" si="2"/>
        <v>E</v>
      </c>
      <c r="Z35" s="16" t="str">
        <f t="shared" si="3"/>
        <v>SANGAT BERMASALAH</v>
      </c>
      <c r="AA35" s="16"/>
    </row>
    <row r="36" spans="2:27" ht="15.75">
      <c r="C36" s="1"/>
    </row>
    <row r="37" spans="2:27" ht="15.75">
      <c r="C37" s="1"/>
    </row>
    <row r="39" spans="2:27" ht="15.75">
      <c r="B39" s="14" t="s">
        <v>42</v>
      </c>
      <c r="C39" s="14"/>
      <c r="D39" s="14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</row>
    <row r="40" spans="2:27" ht="15.75"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</row>
    <row r="41" spans="2:27" ht="15.75">
      <c r="C41" s="12" t="s">
        <v>43</v>
      </c>
      <c r="D41" s="12"/>
      <c r="E41" s="12"/>
      <c r="F41" s="2">
        <f>COLUMNS(G7:U7)</f>
        <v>15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7"/>
    </row>
    <row r="42" spans="2:27" ht="15.75">
      <c r="C42" s="12" t="s">
        <v>44</v>
      </c>
      <c r="D42" s="12"/>
      <c r="E42" s="12"/>
      <c r="F42" s="2">
        <f>ROWS(B8:B35)</f>
        <v>28</v>
      </c>
      <c r="G42" s="2">
        <f t="shared" ref="G42:U42" si="4">ROWS(C8:C35)</f>
        <v>28</v>
      </c>
      <c r="H42" s="2">
        <f t="shared" si="4"/>
        <v>28</v>
      </c>
      <c r="I42" s="2">
        <f t="shared" si="4"/>
        <v>28</v>
      </c>
      <c r="J42" s="2">
        <f t="shared" si="4"/>
        <v>28</v>
      </c>
      <c r="K42" s="2">
        <f t="shared" si="4"/>
        <v>28</v>
      </c>
      <c r="L42" s="2">
        <f t="shared" si="4"/>
        <v>28</v>
      </c>
      <c r="M42" s="2">
        <f t="shared" si="4"/>
        <v>28</v>
      </c>
      <c r="N42" s="2">
        <f t="shared" si="4"/>
        <v>28</v>
      </c>
      <c r="O42" s="2">
        <f t="shared" si="4"/>
        <v>28</v>
      </c>
      <c r="P42" s="2">
        <f t="shared" si="4"/>
        <v>28</v>
      </c>
      <c r="Q42" s="2">
        <f t="shared" si="4"/>
        <v>28</v>
      </c>
      <c r="R42" s="2">
        <f t="shared" si="4"/>
        <v>28</v>
      </c>
      <c r="S42" s="2">
        <f t="shared" si="4"/>
        <v>28</v>
      </c>
      <c r="T42" s="2">
        <f t="shared" si="4"/>
        <v>28</v>
      </c>
      <c r="U42" s="2">
        <f t="shared" si="4"/>
        <v>28</v>
      </c>
      <c r="V42" s="7"/>
    </row>
    <row r="43" spans="2:27" ht="15.75">
      <c r="C43" s="12" t="s">
        <v>45</v>
      </c>
      <c r="D43" s="12"/>
      <c r="E43" s="12"/>
      <c r="F43" s="12"/>
      <c r="G43" s="2">
        <f>COUNTIF(G8:G35,"YA")</f>
        <v>14</v>
      </c>
      <c r="H43" s="2">
        <f t="shared" ref="H43:U43" si="5">COUNTIF(H8:H35,"YA")</f>
        <v>14</v>
      </c>
      <c r="I43" s="2">
        <f t="shared" si="5"/>
        <v>13</v>
      </c>
      <c r="J43" s="2">
        <f t="shared" si="5"/>
        <v>14</v>
      </c>
      <c r="K43" s="2">
        <f t="shared" si="5"/>
        <v>14</v>
      </c>
      <c r="L43" s="2">
        <f t="shared" si="5"/>
        <v>13</v>
      </c>
      <c r="M43" s="2">
        <f t="shared" si="5"/>
        <v>12</v>
      </c>
      <c r="N43" s="2">
        <f t="shared" si="5"/>
        <v>14</v>
      </c>
      <c r="O43" s="2">
        <f t="shared" si="5"/>
        <v>10</v>
      </c>
      <c r="P43" s="2">
        <f t="shared" si="5"/>
        <v>12</v>
      </c>
      <c r="Q43" s="2">
        <f t="shared" si="5"/>
        <v>21</v>
      </c>
      <c r="R43" s="2">
        <f t="shared" si="5"/>
        <v>18</v>
      </c>
      <c r="S43" s="2">
        <f t="shared" si="5"/>
        <v>17</v>
      </c>
      <c r="T43" s="2">
        <f t="shared" si="5"/>
        <v>19</v>
      </c>
      <c r="U43" s="2">
        <f t="shared" si="5"/>
        <v>11</v>
      </c>
      <c r="V43" s="7"/>
    </row>
    <row r="44" spans="2:27" ht="15.75">
      <c r="C44" s="8"/>
      <c r="D44" s="7"/>
      <c r="E44" s="7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7"/>
    </row>
    <row r="45" spans="2:27" ht="15.75">
      <c r="C45" s="12" t="s">
        <v>46</v>
      </c>
      <c r="D45" s="12"/>
      <c r="E45" s="12"/>
      <c r="F45" s="12"/>
      <c r="G45" s="11">
        <f>G43/F42*100%</f>
        <v>0.5</v>
      </c>
      <c r="H45" s="11">
        <f>H43/G42*100%</f>
        <v>0.5</v>
      </c>
      <c r="I45" s="11">
        <f t="shared" ref="I45:U45" si="6">I43/H42*100%</f>
        <v>0.4642857142857143</v>
      </c>
      <c r="J45" s="11">
        <f t="shared" si="6"/>
        <v>0.5</v>
      </c>
      <c r="K45" s="11">
        <f t="shared" si="6"/>
        <v>0.5</v>
      </c>
      <c r="L45" s="11">
        <f t="shared" si="6"/>
        <v>0.4642857142857143</v>
      </c>
      <c r="M45" s="11">
        <f t="shared" si="6"/>
        <v>0.42857142857142855</v>
      </c>
      <c r="N45" s="11">
        <f t="shared" si="6"/>
        <v>0.5</v>
      </c>
      <c r="O45" s="11">
        <f t="shared" si="6"/>
        <v>0.35714285714285715</v>
      </c>
      <c r="P45" s="11">
        <f t="shared" si="6"/>
        <v>0.42857142857142855</v>
      </c>
      <c r="Q45" s="11">
        <f t="shared" si="6"/>
        <v>0.75</v>
      </c>
      <c r="R45" s="11">
        <f t="shared" si="6"/>
        <v>0.6428571428571429</v>
      </c>
      <c r="S45" s="11">
        <f t="shared" si="6"/>
        <v>0.6071428571428571</v>
      </c>
      <c r="T45" s="11">
        <f t="shared" si="6"/>
        <v>0.6785714285714286</v>
      </c>
      <c r="U45" s="11">
        <f t="shared" si="6"/>
        <v>0.39285714285714285</v>
      </c>
      <c r="V45" s="7"/>
    </row>
    <row r="46" spans="2:27" ht="15.75">
      <c r="C46" s="8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</row>
    <row r="47" spans="2:27" ht="15.75">
      <c r="C47" s="10" t="s">
        <v>8</v>
      </c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</row>
    <row r="48" spans="2:27" ht="15.75">
      <c r="C48" s="12" t="s">
        <v>47</v>
      </c>
      <c r="D48" s="12"/>
      <c r="E48" s="12"/>
      <c r="F48" s="12"/>
      <c r="G48" s="12"/>
      <c r="H48" s="2">
        <f>F41-(COUNTIF(G45:U45,"0"))</f>
        <v>15</v>
      </c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</row>
    <row r="49" spans="3:22" ht="15.75">
      <c r="C49" s="12" t="s">
        <v>48</v>
      </c>
      <c r="D49" s="12"/>
      <c r="E49" s="12"/>
      <c r="F49" s="12"/>
      <c r="G49" s="12"/>
      <c r="H49" s="2">
        <f>F42-(COUNTIF(V8:V35,"0"))</f>
        <v>28</v>
      </c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</row>
    <row r="50" spans="3:22" ht="15.75">
      <c r="C50" s="12" t="s">
        <v>49</v>
      </c>
      <c r="D50" s="12"/>
      <c r="E50" s="12"/>
      <c r="F50" s="12"/>
      <c r="G50" s="12"/>
      <c r="H50" s="2">
        <f>COLUMNS(G7:U7)</f>
        <v>15</v>
      </c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</row>
    <row r="51" spans="3:22" ht="15.75">
      <c r="C51" s="12" t="s">
        <v>50</v>
      </c>
      <c r="D51" s="12"/>
      <c r="E51" s="12"/>
      <c r="F51" s="12"/>
      <c r="G51" s="12"/>
      <c r="H51" s="2">
        <f>ROWS(E8:F35)</f>
        <v>28</v>
      </c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</sheetData>
  <mergeCells count="77">
    <mergeCell ref="E34:F34"/>
    <mergeCell ref="Z34:AA34"/>
    <mergeCell ref="E35:F35"/>
    <mergeCell ref="Z35:AA35"/>
    <mergeCell ref="X6:X7"/>
    <mergeCell ref="Y6:Y7"/>
    <mergeCell ref="Z6:AA7"/>
    <mergeCell ref="E31:F31"/>
    <mergeCell ref="Z31:AA31"/>
    <mergeCell ref="E32:F32"/>
    <mergeCell ref="Z32:AA32"/>
    <mergeCell ref="E33:F33"/>
    <mergeCell ref="Z33:AA33"/>
    <mergeCell ref="E28:F28"/>
    <mergeCell ref="B6:B7"/>
    <mergeCell ref="C6:C7"/>
    <mergeCell ref="D6:D7"/>
    <mergeCell ref="V6:V7"/>
    <mergeCell ref="W6:W7"/>
    <mergeCell ref="E6:F7"/>
    <mergeCell ref="G6:U6"/>
    <mergeCell ref="E25:F25"/>
    <mergeCell ref="Z25:AA25"/>
    <mergeCell ref="E29:F29"/>
    <mergeCell ref="Z29:AA29"/>
    <mergeCell ref="E30:F30"/>
    <mergeCell ref="Z30:AA30"/>
    <mergeCell ref="E26:F26"/>
    <mergeCell ref="Z26:AA26"/>
    <mergeCell ref="E27:F27"/>
    <mergeCell ref="Z27:AA27"/>
    <mergeCell ref="Z28:AA28"/>
    <mergeCell ref="E22:F22"/>
    <mergeCell ref="Z22:AA22"/>
    <mergeCell ref="E23:F23"/>
    <mergeCell ref="Z23:AA23"/>
    <mergeCell ref="E24:F24"/>
    <mergeCell ref="Z24:AA24"/>
    <mergeCell ref="E19:F19"/>
    <mergeCell ref="Z19:AA19"/>
    <mergeCell ref="E20:F20"/>
    <mergeCell ref="Z20:AA20"/>
    <mergeCell ref="E21:F21"/>
    <mergeCell ref="Z21:AA21"/>
    <mergeCell ref="E16:F16"/>
    <mergeCell ref="Z16:AA16"/>
    <mergeCell ref="E17:F17"/>
    <mergeCell ref="Z17:AA17"/>
    <mergeCell ref="E18:F18"/>
    <mergeCell ref="Z18:AA18"/>
    <mergeCell ref="E13:F13"/>
    <mergeCell ref="Z13:AA13"/>
    <mergeCell ref="E14:F14"/>
    <mergeCell ref="Z14:AA14"/>
    <mergeCell ref="E15:F15"/>
    <mergeCell ref="Z15:AA15"/>
    <mergeCell ref="Z10:AA10"/>
    <mergeCell ref="E11:F11"/>
    <mergeCell ref="Z11:AA11"/>
    <mergeCell ref="E12:F12"/>
    <mergeCell ref="Z12:AA12"/>
    <mergeCell ref="C50:G50"/>
    <mergeCell ref="B2:AA2"/>
    <mergeCell ref="B3:AA3"/>
    <mergeCell ref="C51:G51"/>
    <mergeCell ref="C45:F45"/>
    <mergeCell ref="C43:F43"/>
    <mergeCell ref="C41:E41"/>
    <mergeCell ref="C42:E42"/>
    <mergeCell ref="B39:D39"/>
    <mergeCell ref="C48:G48"/>
    <mergeCell ref="C49:G49"/>
    <mergeCell ref="E8:F8"/>
    <mergeCell ref="Z8:AA8"/>
    <mergeCell ref="E9:F9"/>
    <mergeCell ref="Z9:AA9"/>
    <mergeCell ref="E10:F10"/>
  </mergeCells>
  <pageMargins left="0.75" right="0.75" top="1" bottom="1" header="0.51180555555555596" footer="0.51180555555555596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zoomScale="61" zoomScaleNormal="61" workbookViewId="0">
      <selection activeCell="T14" sqref="T14"/>
    </sheetView>
  </sheetViews>
  <sheetFormatPr defaultColWidth="9.140625" defaultRowHeight="15"/>
  <cols>
    <col min="2" max="2" width="9.28515625" bestFit="1" customWidth="1"/>
    <col min="3" max="3" width="31.5703125" customWidth="1"/>
    <col min="4" max="4" width="16.140625" bestFit="1" customWidth="1"/>
    <col min="6" max="6" width="10.85546875" customWidth="1"/>
    <col min="7" max="7" width="14.42578125" customWidth="1"/>
    <col min="8" max="24" width="9.28515625" bestFit="1" customWidth="1"/>
    <col min="25" max="25" width="18.5703125" customWidth="1"/>
    <col min="27" max="27" width="21.140625" customWidth="1"/>
  </cols>
  <sheetData>
    <row r="6" spans="2:27" ht="15.75">
      <c r="B6" s="13" t="s">
        <v>70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AA8" s="2"/>
    </row>
    <row r="10" spans="2:27" ht="15.75">
      <c r="B10" s="16" t="s">
        <v>0</v>
      </c>
      <c r="C10" s="16" t="s">
        <v>1</v>
      </c>
      <c r="D10" s="16" t="s">
        <v>2</v>
      </c>
      <c r="E10" s="16" t="s">
        <v>3</v>
      </c>
      <c r="F10" s="16"/>
      <c r="G10" s="15" t="s">
        <v>51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 t="s">
        <v>5</v>
      </c>
      <c r="W10" s="16" t="s">
        <v>6</v>
      </c>
      <c r="X10" s="16" t="s">
        <v>7</v>
      </c>
      <c r="Y10" s="16" t="s">
        <v>8</v>
      </c>
      <c r="Z10" s="16" t="s">
        <v>62</v>
      </c>
      <c r="AA10" s="16"/>
    </row>
    <row r="11" spans="2:27" ht="15.75">
      <c r="B11" s="16"/>
      <c r="C11" s="16"/>
      <c r="D11" s="16"/>
      <c r="E11" s="16"/>
      <c r="F11" s="16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16"/>
      <c r="W11" s="16"/>
      <c r="X11" s="16"/>
      <c r="Y11" s="16"/>
      <c r="Z11" s="16"/>
      <c r="AA11" s="16"/>
    </row>
    <row r="12" spans="2:27" ht="15.75">
      <c r="B12" s="4">
        <v>1</v>
      </c>
      <c r="C12" s="3" t="s">
        <v>10</v>
      </c>
      <c r="D12" s="4">
        <v>1600001002</v>
      </c>
      <c r="E12" s="15" t="s">
        <v>11</v>
      </c>
      <c r="F12" s="15"/>
      <c r="G12" s="4" t="s">
        <v>13</v>
      </c>
      <c r="H12" s="4" t="s">
        <v>12</v>
      </c>
      <c r="I12" s="4" t="s">
        <v>12</v>
      </c>
      <c r="J12" s="4" t="s">
        <v>12</v>
      </c>
      <c r="K12" s="4" t="s">
        <v>12</v>
      </c>
      <c r="L12" s="4" t="s">
        <v>12</v>
      </c>
      <c r="M12" s="4" t="s">
        <v>12</v>
      </c>
      <c r="N12" s="4" t="s">
        <v>12</v>
      </c>
      <c r="O12" s="4" t="s">
        <v>12</v>
      </c>
      <c r="P12" s="4" t="s">
        <v>12</v>
      </c>
      <c r="Q12" s="4" t="s">
        <v>13</v>
      </c>
      <c r="R12" s="4" t="s">
        <v>12</v>
      </c>
      <c r="S12" s="4" t="s">
        <v>12</v>
      </c>
      <c r="T12" s="4" t="s">
        <v>12</v>
      </c>
      <c r="U12" s="4" t="s">
        <v>12</v>
      </c>
      <c r="V12" s="4">
        <f t="shared" ref="V12:V39" si="0">COUNTIF(G12:U12,"YA")</f>
        <v>2</v>
      </c>
      <c r="W12" s="4">
        <v>15</v>
      </c>
      <c r="X12" s="6">
        <f t="shared" ref="X12:X39" si="1">V12/W12</f>
        <v>0.13333333333333333</v>
      </c>
      <c r="Y12" s="4" t="str">
        <f t="shared" ref="Y12:Y39" si="2">IF(X12&gt;51%,"E",(IF(X12&gt;26%,"D",(IF(X12&gt;11%,"C",(IF(X12&gt;1%,"B","A")))))))</f>
        <v>C</v>
      </c>
      <c r="Z12" s="16" t="str">
        <f t="shared" ref="Z12:Z39" si="3">IF(X12&gt;51%,"SANGAT BERMASALAH",(IF(X12&gt;26%,"BERMASALAH",(IF(X12&gt;11%,"CUKUP BERMASALAH",(IF(X12&gt;1%,"AGAK BERMASALAH","TIDAK BERMASALAH")))))))</f>
        <v>CUKUP BERMASALAH</v>
      </c>
      <c r="AA12" s="16"/>
    </row>
    <row r="13" spans="2:27" ht="15.75">
      <c r="B13" s="4">
        <v>2</v>
      </c>
      <c r="C13" s="3" t="s">
        <v>15</v>
      </c>
      <c r="D13" s="5">
        <v>1600001025</v>
      </c>
      <c r="E13" s="15" t="s">
        <v>11</v>
      </c>
      <c r="F13" s="15"/>
      <c r="G13" s="4" t="s">
        <v>12</v>
      </c>
      <c r="H13" s="4" t="s">
        <v>13</v>
      </c>
      <c r="I13" s="4" t="s">
        <v>13</v>
      </c>
      <c r="J13" s="4" t="s">
        <v>12</v>
      </c>
      <c r="K13" s="4" t="s">
        <v>12</v>
      </c>
      <c r="L13" s="4" t="s">
        <v>13</v>
      </c>
      <c r="M13" s="4" t="s">
        <v>13</v>
      </c>
      <c r="N13" s="4" t="s">
        <v>13</v>
      </c>
      <c r="O13" s="4" t="s">
        <v>12</v>
      </c>
      <c r="P13" s="4" t="s">
        <v>12</v>
      </c>
      <c r="Q13" s="4" t="s">
        <v>13</v>
      </c>
      <c r="R13" s="4" t="s">
        <v>12</v>
      </c>
      <c r="S13" s="4" t="s">
        <v>12</v>
      </c>
      <c r="T13" s="4" t="s">
        <v>13</v>
      </c>
      <c r="U13" s="4" t="s">
        <v>12</v>
      </c>
      <c r="V13" s="4">
        <f t="shared" si="0"/>
        <v>7</v>
      </c>
      <c r="W13" s="4">
        <v>15</v>
      </c>
      <c r="X13" s="6">
        <f t="shared" si="1"/>
        <v>0.46666666666666667</v>
      </c>
      <c r="Y13" s="4" t="str">
        <f t="shared" si="2"/>
        <v>D</v>
      </c>
      <c r="Z13" s="16" t="str">
        <f t="shared" si="3"/>
        <v>BERMASALAH</v>
      </c>
      <c r="AA13" s="16"/>
    </row>
    <row r="14" spans="2:27" ht="15.75">
      <c r="B14" s="4">
        <v>3</v>
      </c>
      <c r="C14" s="3" t="s">
        <v>16</v>
      </c>
      <c r="D14" s="5">
        <v>1600001047</v>
      </c>
      <c r="E14" s="15" t="s">
        <v>11</v>
      </c>
      <c r="F14" s="15"/>
      <c r="G14" s="4" t="s">
        <v>12</v>
      </c>
      <c r="H14" s="4" t="s">
        <v>12</v>
      </c>
      <c r="I14" s="4" t="s">
        <v>13</v>
      </c>
      <c r="J14" s="4" t="s">
        <v>12</v>
      </c>
      <c r="K14" s="4" t="s">
        <v>12</v>
      </c>
      <c r="L14" s="4" t="s">
        <v>12</v>
      </c>
      <c r="M14" s="4" t="s">
        <v>12</v>
      </c>
      <c r="N14" s="4" t="s">
        <v>12</v>
      </c>
      <c r="O14" s="4" t="s">
        <v>12</v>
      </c>
      <c r="P14" s="4" t="s">
        <v>12</v>
      </c>
      <c r="Q14" s="4" t="s">
        <v>13</v>
      </c>
      <c r="R14" s="4" t="s">
        <v>13</v>
      </c>
      <c r="S14" s="4" t="s">
        <v>12</v>
      </c>
      <c r="T14" s="4" t="s">
        <v>12</v>
      </c>
      <c r="U14" s="4" t="s">
        <v>13</v>
      </c>
      <c r="V14" s="4">
        <f t="shared" si="0"/>
        <v>4</v>
      </c>
      <c r="W14" s="4">
        <v>15</v>
      </c>
      <c r="X14" s="6">
        <f t="shared" si="1"/>
        <v>0.26666666666666666</v>
      </c>
      <c r="Y14" s="4" t="str">
        <f t="shared" si="2"/>
        <v>D</v>
      </c>
      <c r="Z14" s="16" t="str">
        <f t="shared" si="3"/>
        <v>BERMASALAH</v>
      </c>
      <c r="AA14" s="16"/>
    </row>
    <row r="15" spans="2:27" ht="15.75">
      <c r="B15" s="4">
        <v>4</v>
      </c>
      <c r="C15" s="3" t="s">
        <v>17</v>
      </c>
      <c r="D15" s="5">
        <v>1800001104</v>
      </c>
      <c r="E15" s="15" t="s">
        <v>18</v>
      </c>
      <c r="F15" s="15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12</v>
      </c>
      <c r="P15" s="4" t="s">
        <v>12</v>
      </c>
      <c r="Q15" s="4" t="s">
        <v>13</v>
      </c>
      <c r="R15" s="4" t="s">
        <v>13</v>
      </c>
      <c r="S15" s="4" t="s">
        <v>12</v>
      </c>
      <c r="T15" s="4" t="s">
        <v>12</v>
      </c>
      <c r="U15" s="4" t="s">
        <v>12</v>
      </c>
      <c r="V15" s="4">
        <f t="shared" si="0"/>
        <v>4</v>
      </c>
      <c r="W15" s="4">
        <v>15</v>
      </c>
      <c r="X15" s="6">
        <f t="shared" si="1"/>
        <v>0.26666666666666666</v>
      </c>
      <c r="Y15" s="4" t="str">
        <f t="shared" si="2"/>
        <v>D</v>
      </c>
      <c r="Z15" s="16" t="str">
        <f t="shared" si="3"/>
        <v>BERMASALAH</v>
      </c>
      <c r="AA15" s="16"/>
    </row>
    <row r="16" spans="2:27" ht="15.75">
      <c r="B16" s="4">
        <v>5</v>
      </c>
      <c r="C16" s="3" t="s">
        <v>19</v>
      </c>
      <c r="D16" s="5">
        <v>1800001106</v>
      </c>
      <c r="E16" s="15" t="s">
        <v>11</v>
      </c>
      <c r="F16" s="15"/>
      <c r="G16" s="4" t="s">
        <v>13</v>
      </c>
      <c r="H16" s="4" t="s">
        <v>13</v>
      </c>
      <c r="I16" s="4" t="s">
        <v>13</v>
      </c>
      <c r="J16" s="4" t="s">
        <v>13</v>
      </c>
      <c r="K16" s="4" t="s">
        <v>13</v>
      </c>
      <c r="L16" s="4" t="s">
        <v>13</v>
      </c>
      <c r="M16" s="4" t="s">
        <v>13</v>
      </c>
      <c r="N16" s="4" t="s">
        <v>13</v>
      </c>
      <c r="O16" s="4" t="s">
        <v>13</v>
      </c>
      <c r="P16" s="4" t="s">
        <v>13</v>
      </c>
      <c r="Q16" s="4" t="s">
        <v>13</v>
      </c>
      <c r="R16" s="4" t="s">
        <v>13</v>
      </c>
      <c r="S16" s="4" t="s">
        <v>13</v>
      </c>
      <c r="T16" s="4" t="s">
        <v>13</v>
      </c>
      <c r="U16" s="4" t="s">
        <v>13</v>
      </c>
      <c r="V16" s="4">
        <f t="shared" si="0"/>
        <v>15</v>
      </c>
      <c r="W16" s="4">
        <v>15</v>
      </c>
      <c r="X16" s="6">
        <f t="shared" si="1"/>
        <v>1</v>
      </c>
      <c r="Y16" s="4" t="str">
        <f t="shared" si="2"/>
        <v>E</v>
      </c>
      <c r="Z16" s="16" t="str">
        <f t="shared" si="3"/>
        <v>SANGAT BERMASALAH</v>
      </c>
      <c r="AA16" s="16"/>
    </row>
    <row r="17" spans="2:27" ht="15.75">
      <c r="B17" s="4">
        <v>6</v>
      </c>
      <c r="C17" s="3" t="s">
        <v>20</v>
      </c>
      <c r="D17" s="5">
        <v>1800001107</v>
      </c>
      <c r="E17" s="15" t="s">
        <v>18</v>
      </c>
      <c r="F17" s="15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12</v>
      </c>
      <c r="L17" s="4" t="s">
        <v>12</v>
      </c>
      <c r="M17" s="4" t="s">
        <v>13</v>
      </c>
      <c r="N17" s="4" t="s">
        <v>13</v>
      </c>
      <c r="O17" s="4" t="s">
        <v>12</v>
      </c>
      <c r="P17" s="4" t="s">
        <v>12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7</v>
      </c>
      <c r="W17" s="4">
        <v>15</v>
      </c>
      <c r="X17" s="6">
        <f t="shared" si="1"/>
        <v>0.46666666666666667</v>
      </c>
      <c r="Y17" s="4" t="str">
        <f t="shared" si="2"/>
        <v>D</v>
      </c>
      <c r="Z17" s="16" t="str">
        <f t="shared" si="3"/>
        <v>BERMASALAH</v>
      </c>
      <c r="AA17" s="16"/>
    </row>
    <row r="18" spans="2:27" ht="15.75">
      <c r="B18" s="4">
        <v>7</v>
      </c>
      <c r="C18" s="3" t="s">
        <v>21</v>
      </c>
      <c r="D18" s="5">
        <v>1800001108</v>
      </c>
      <c r="E18" s="15" t="s">
        <v>18</v>
      </c>
      <c r="F18" s="15"/>
      <c r="G18" s="4" t="s">
        <v>12</v>
      </c>
      <c r="H18" s="4" t="s">
        <v>13</v>
      </c>
      <c r="I18" s="4" t="s">
        <v>12</v>
      </c>
      <c r="J18" s="4" t="s">
        <v>12</v>
      </c>
      <c r="K18" s="4" t="s">
        <v>13</v>
      </c>
      <c r="L18" s="4" t="s">
        <v>12</v>
      </c>
      <c r="M18" s="4" t="s">
        <v>13</v>
      </c>
      <c r="N18" s="4" t="s">
        <v>13</v>
      </c>
      <c r="O18" s="4" t="s">
        <v>12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7</v>
      </c>
      <c r="W18" s="4">
        <v>15</v>
      </c>
      <c r="X18" s="6">
        <f t="shared" si="1"/>
        <v>0.46666666666666667</v>
      </c>
      <c r="Y18" s="4" t="str">
        <f t="shared" si="2"/>
        <v>D</v>
      </c>
      <c r="Z18" s="16" t="str">
        <f t="shared" si="3"/>
        <v>BERMASALAH</v>
      </c>
      <c r="AA18" s="16"/>
    </row>
    <row r="19" spans="2:27" ht="15.75">
      <c r="B19" s="4">
        <v>8</v>
      </c>
      <c r="C19" s="3" t="s">
        <v>22</v>
      </c>
      <c r="D19" s="5">
        <v>1800001111</v>
      </c>
      <c r="E19" s="15" t="s">
        <v>18</v>
      </c>
      <c r="F19" s="15"/>
      <c r="G19" s="4" t="s">
        <v>12</v>
      </c>
      <c r="H19" s="4" t="s">
        <v>13</v>
      </c>
      <c r="I19" s="4" t="s">
        <v>13</v>
      </c>
      <c r="J19" s="4" t="s">
        <v>12</v>
      </c>
      <c r="K19" s="4" t="s">
        <v>13</v>
      </c>
      <c r="L19" s="4" t="s">
        <v>12</v>
      </c>
      <c r="M19" s="4" t="s">
        <v>12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5</v>
      </c>
      <c r="W19" s="4">
        <v>15</v>
      </c>
      <c r="X19" s="6">
        <f t="shared" si="1"/>
        <v>0.33333333333333331</v>
      </c>
      <c r="Y19" s="4" t="str">
        <f t="shared" si="2"/>
        <v>D</v>
      </c>
      <c r="Z19" s="16" t="str">
        <f t="shared" si="3"/>
        <v>BERMASALAH</v>
      </c>
      <c r="AA19" s="16"/>
    </row>
    <row r="20" spans="2:27" ht="15.75">
      <c r="B20" s="4">
        <v>9</v>
      </c>
      <c r="C20" s="3" t="s">
        <v>23</v>
      </c>
      <c r="D20" s="5">
        <v>1800001112</v>
      </c>
      <c r="E20" s="15" t="s">
        <v>18</v>
      </c>
      <c r="F20" s="15"/>
      <c r="G20" s="4" t="s">
        <v>12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12</v>
      </c>
      <c r="V20" s="4">
        <f t="shared" si="0"/>
        <v>4</v>
      </c>
      <c r="W20" s="4">
        <v>15</v>
      </c>
      <c r="X20" s="6">
        <f t="shared" si="1"/>
        <v>0.26666666666666666</v>
      </c>
      <c r="Y20" s="4" t="str">
        <f t="shared" si="2"/>
        <v>D</v>
      </c>
      <c r="Z20" s="16" t="str">
        <f t="shared" si="3"/>
        <v>BERMASALAH</v>
      </c>
      <c r="AA20" s="16"/>
    </row>
    <row r="21" spans="2:27" ht="15.75">
      <c r="B21" s="4">
        <v>10</v>
      </c>
      <c r="C21" s="3" t="s">
        <v>24</v>
      </c>
      <c r="D21" s="5">
        <v>1800001113</v>
      </c>
      <c r="E21" s="15" t="s">
        <v>18</v>
      </c>
      <c r="F21" s="15"/>
      <c r="G21" s="4" t="s">
        <v>12</v>
      </c>
      <c r="H21" s="4" t="s">
        <v>12</v>
      </c>
      <c r="I21" s="4" t="s">
        <v>12</v>
      </c>
      <c r="J21" s="4" t="s">
        <v>13</v>
      </c>
      <c r="K21" s="4" t="s">
        <v>13</v>
      </c>
      <c r="L21" s="4" t="s">
        <v>13</v>
      </c>
      <c r="M21" s="4" t="s">
        <v>12</v>
      </c>
      <c r="N21" s="4" t="s">
        <v>13</v>
      </c>
      <c r="O21" s="4" t="s">
        <v>13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13</v>
      </c>
      <c r="V21" s="4">
        <f t="shared" si="0"/>
        <v>11</v>
      </c>
      <c r="W21" s="4">
        <v>15</v>
      </c>
      <c r="X21" s="6">
        <f t="shared" si="1"/>
        <v>0.73333333333333328</v>
      </c>
      <c r="Y21" s="4" t="str">
        <f t="shared" si="2"/>
        <v>E</v>
      </c>
      <c r="Z21" s="16" t="str">
        <f t="shared" si="3"/>
        <v>SANGAT BERMASALAH</v>
      </c>
      <c r="AA21" s="16"/>
    </row>
    <row r="22" spans="2:27" ht="15.75">
      <c r="B22" s="4">
        <v>11</v>
      </c>
      <c r="C22" s="3" t="s">
        <v>25</v>
      </c>
      <c r="D22" s="5">
        <v>1800001118</v>
      </c>
      <c r="E22" s="15" t="s">
        <v>18</v>
      </c>
      <c r="F22" s="15"/>
      <c r="G22" s="4" t="s">
        <v>12</v>
      </c>
      <c r="H22" s="4" t="s">
        <v>12</v>
      </c>
      <c r="I22" s="4" t="s">
        <v>12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13</v>
      </c>
      <c r="T22" s="4" t="s">
        <v>13</v>
      </c>
      <c r="U22" s="4" t="s">
        <v>13</v>
      </c>
      <c r="V22" s="4">
        <f t="shared" si="0"/>
        <v>10</v>
      </c>
      <c r="W22" s="4">
        <v>15</v>
      </c>
      <c r="X22" s="6">
        <f t="shared" si="1"/>
        <v>0.66666666666666663</v>
      </c>
      <c r="Y22" s="4" t="str">
        <f t="shared" si="2"/>
        <v>E</v>
      </c>
      <c r="Z22" s="16" t="str">
        <f t="shared" si="3"/>
        <v>SANGAT BERMASALAH</v>
      </c>
      <c r="AA22" s="16"/>
    </row>
    <row r="23" spans="2:27" ht="15.75">
      <c r="B23" s="4">
        <v>12</v>
      </c>
      <c r="C23" s="3" t="s">
        <v>26</v>
      </c>
      <c r="D23" s="5">
        <v>1800001119</v>
      </c>
      <c r="E23" s="15" t="s">
        <v>11</v>
      </c>
      <c r="F23" s="15"/>
      <c r="G23" s="4" t="s">
        <v>13</v>
      </c>
      <c r="H23" s="4" t="s">
        <v>13</v>
      </c>
      <c r="I23" s="4" t="s">
        <v>12</v>
      </c>
      <c r="J23" s="4" t="s">
        <v>13</v>
      </c>
      <c r="K23" s="4" t="s">
        <v>13</v>
      </c>
      <c r="L23" s="4" t="s">
        <v>13</v>
      </c>
      <c r="M23" s="4" t="s">
        <v>12</v>
      </c>
      <c r="N23" s="4" t="s">
        <v>13</v>
      </c>
      <c r="O23" s="4" t="s">
        <v>13</v>
      </c>
      <c r="P23" s="4" t="s">
        <v>13</v>
      </c>
      <c r="Q23" s="4" t="s">
        <v>13</v>
      </c>
      <c r="R23" s="4" t="s">
        <v>13</v>
      </c>
      <c r="S23" s="4" t="s">
        <v>13</v>
      </c>
      <c r="T23" s="4" t="s">
        <v>13</v>
      </c>
      <c r="U23" s="4" t="s">
        <v>13</v>
      </c>
      <c r="V23" s="4">
        <f t="shared" si="0"/>
        <v>13</v>
      </c>
      <c r="W23" s="4">
        <v>15</v>
      </c>
      <c r="X23" s="6">
        <f t="shared" si="1"/>
        <v>0.8666666666666667</v>
      </c>
      <c r="Y23" s="4" t="str">
        <f t="shared" si="2"/>
        <v>E</v>
      </c>
      <c r="Z23" s="16" t="str">
        <f t="shared" si="3"/>
        <v>SANGAT BERMASALAH</v>
      </c>
      <c r="AA23" s="16"/>
    </row>
    <row r="24" spans="2:27" ht="15.75">
      <c r="B24" s="4">
        <v>13</v>
      </c>
      <c r="C24" s="3" t="s">
        <v>27</v>
      </c>
      <c r="D24" s="5">
        <v>1800001120</v>
      </c>
      <c r="E24" s="15" t="s">
        <v>11</v>
      </c>
      <c r="F24" s="15"/>
      <c r="G24" s="4" t="s">
        <v>13</v>
      </c>
      <c r="H24" s="4" t="s">
        <v>13</v>
      </c>
      <c r="I24" s="4" t="s">
        <v>12</v>
      </c>
      <c r="J24" s="4" t="s">
        <v>13</v>
      </c>
      <c r="K24" s="4" t="s">
        <v>13</v>
      </c>
      <c r="L24" s="4" t="s">
        <v>13</v>
      </c>
      <c r="M24" s="4" t="s">
        <v>12</v>
      </c>
      <c r="N24" s="4" t="s">
        <v>13</v>
      </c>
      <c r="O24" s="4" t="s">
        <v>13</v>
      </c>
      <c r="P24" s="4" t="s">
        <v>13</v>
      </c>
      <c r="Q24" s="4" t="s">
        <v>12</v>
      </c>
      <c r="R24" s="4" t="s">
        <v>13</v>
      </c>
      <c r="S24" s="4" t="s">
        <v>13</v>
      </c>
      <c r="T24" s="4" t="s">
        <v>13</v>
      </c>
      <c r="U24" s="4" t="s">
        <v>13</v>
      </c>
      <c r="V24" s="4">
        <f t="shared" si="0"/>
        <v>12</v>
      </c>
      <c r="W24" s="4">
        <v>15</v>
      </c>
      <c r="X24" s="6">
        <f t="shared" si="1"/>
        <v>0.8</v>
      </c>
      <c r="Y24" s="4" t="str">
        <f t="shared" si="2"/>
        <v>E</v>
      </c>
      <c r="Z24" s="16" t="str">
        <f t="shared" si="3"/>
        <v>SANGAT BERMASALAH</v>
      </c>
      <c r="AA24" s="16"/>
    </row>
    <row r="25" spans="2:27" ht="15.75">
      <c r="B25" s="4">
        <v>14</v>
      </c>
      <c r="C25" s="3" t="s">
        <v>28</v>
      </c>
      <c r="D25" s="5">
        <v>1800001123</v>
      </c>
      <c r="E25" s="15" t="s">
        <v>11</v>
      </c>
      <c r="F25" s="15"/>
      <c r="G25" s="4" t="s">
        <v>13</v>
      </c>
      <c r="H25" s="4" t="s">
        <v>13</v>
      </c>
      <c r="I25" s="4" t="s">
        <v>12</v>
      </c>
      <c r="J25" s="4" t="s">
        <v>13</v>
      </c>
      <c r="K25" s="4" t="s">
        <v>13</v>
      </c>
      <c r="L25" s="4" t="s">
        <v>13</v>
      </c>
      <c r="M25" s="4" t="s">
        <v>12</v>
      </c>
      <c r="N25" s="4" t="s">
        <v>13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12</v>
      </c>
      <c r="V25" s="4">
        <f t="shared" si="0"/>
        <v>11</v>
      </c>
      <c r="W25" s="4">
        <v>15</v>
      </c>
      <c r="X25" s="6">
        <f t="shared" si="1"/>
        <v>0.73333333333333328</v>
      </c>
      <c r="Y25" s="4" t="str">
        <f t="shared" si="2"/>
        <v>E</v>
      </c>
      <c r="Z25" s="16" t="str">
        <f t="shared" si="3"/>
        <v>SANGAT BERMASALAH</v>
      </c>
      <c r="AA25" s="16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12</v>
      </c>
      <c r="I26" s="4" t="s">
        <v>12</v>
      </c>
      <c r="J26" s="4" t="s">
        <v>12</v>
      </c>
      <c r="K26" s="4" t="s">
        <v>12</v>
      </c>
      <c r="L26" s="4" t="s">
        <v>12</v>
      </c>
      <c r="M26" s="4" t="s">
        <v>12</v>
      </c>
      <c r="N26" s="4" t="s">
        <v>12</v>
      </c>
      <c r="O26" s="4" t="s">
        <v>12</v>
      </c>
      <c r="P26" s="4" t="s">
        <v>12</v>
      </c>
      <c r="Q26" s="4" t="s">
        <v>12</v>
      </c>
      <c r="R26" s="4" t="s">
        <v>12</v>
      </c>
      <c r="S26" s="4" t="s">
        <v>12</v>
      </c>
      <c r="T26" s="4" t="s">
        <v>12</v>
      </c>
      <c r="U26" s="4" t="s">
        <v>12</v>
      </c>
      <c r="V26" s="4">
        <f t="shared" si="0"/>
        <v>0</v>
      </c>
      <c r="W26" s="4">
        <v>15</v>
      </c>
      <c r="X26" s="6">
        <f t="shared" si="1"/>
        <v>0</v>
      </c>
      <c r="Y26" s="4" t="str">
        <f t="shared" si="2"/>
        <v>A</v>
      </c>
      <c r="Z26" s="16" t="str">
        <f t="shared" si="3"/>
        <v>TIDAK BERMASALAH</v>
      </c>
      <c r="AA26" s="16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13</v>
      </c>
      <c r="O27" s="4" t="s">
        <v>12</v>
      </c>
      <c r="P27" s="4" t="s">
        <v>13</v>
      </c>
      <c r="Q27" s="4" t="s">
        <v>13</v>
      </c>
      <c r="R27" s="4" t="s">
        <v>12</v>
      </c>
      <c r="S27" s="4" t="s">
        <v>13</v>
      </c>
      <c r="T27" s="4" t="s">
        <v>13</v>
      </c>
      <c r="U27" s="4" t="s">
        <v>12</v>
      </c>
      <c r="V27" s="4">
        <f t="shared" si="0"/>
        <v>9</v>
      </c>
      <c r="W27" s="4">
        <v>15</v>
      </c>
      <c r="X27" s="6">
        <f t="shared" si="1"/>
        <v>0.6</v>
      </c>
      <c r="Y27" s="4" t="str">
        <f t="shared" si="2"/>
        <v>E</v>
      </c>
      <c r="Z27" s="16" t="str">
        <f t="shared" si="3"/>
        <v>SANGAT BERMASALAH</v>
      </c>
      <c r="AA27" s="16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13</v>
      </c>
      <c r="J28" s="4" t="s">
        <v>12</v>
      </c>
      <c r="K28" s="4" t="s">
        <v>13</v>
      </c>
      <c r="L28" s="4" t="s">
        <v>13</v>
      </c>
      <c r="M28" s="4" t="s">
        <v>12</v>
      </c>
      <c r="N28" s="4" t="s">
        <v>12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12</v>
      </c>
      <c r="V28" s="4">
        <f t="shared" si="0"/>
        <v>7</v>
      </c>
      <c r="W28" s="4">
        <v>15</v>
      </c>
      <c r="X28" s="6">
        <f t="shared" si="1"/>
        <v>0.46666666666666667</v>
      </c>
      <c r="Y28" s="4" t="str">
        <f t="shared" si="2"/>
        <v>D</v>
      </c>
      <c r="Z28" s="16" t="str">
        <f t="shared" si="3"/>
        <v>BERMASALAH</v>
      </c>
      <c r="AA28" s="16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12</v>
      </c>
      <c r="O29" s="4" t="s">
        <v>12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9</v>
      </c>
      <c r="W29" s="4">
        <v>15</v>
      </c>
      <c r="X29" s="6">
        <f t="shared" si="1"/>
        <v>0.6</v>
      </c>
      <c r="Y29" s="4" t="str">
        <f t="shared" si="2"/>
        <v>E</v>
      </c>
      <c r="Z29" s="16" t="str">
        <f t="shared" si="3"/>
        <v>SANGAT BERMASALAH</v>
      </c>
      <c r="AA29" s="16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13</v>
      </c>
      <c r="J30" s="4" t="s">
        <v>13</v>
      </c>
      <c r="K30" s="4" t="s">
        <v>13</v>
      </c>
      <c r="L30" s="4" t="s">
        <v>13</v>
      </c>
      <c r="M30" s="4" t="s">
        <v>13</v>
      </c>
      <c r="N30" s="4" t="s">
        <v>13</v>
      </c>
      <c r="O30" s="4" t="s">
        <v>13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13</v>
      </c>
      <c r="V30" s="4">
        <f t="shared" si="0"/>
        <v>15</v>
      </c>
      <c r="W30" s="4">
        <v>15</v>
      </c>
      <c r="X30" s="6">
        <f t="shared" si="1"/>
        <v>1</v>
      </c>
      <c r="Y30" s="4" t="str">
        <f t="shared" si="2"/>
        <v>E</v>
      </c>
      <c r="Z30" s="16" t="str">
        <f t="shared" si="3"/>
        <v>SANGAT BERMASALAH</v>
      </c>
      <c r="AA30" s="16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13</v>
      </c>
      <c r="I31" s="4" t="s">
        <v>13</v>
      </c>
      <c r="J31" s="4" t="s">
        <v>13</v>
      </c>
      <c r="K31" s="4" t="s">
        <v>13</v>
      </c>
      <c r="L31" s="4" t="s">
        <v>13</v>
      </c>
      <c r="M31" s="4" t="s">
        <v>13</v>
      </c>
      <c r="N31" s="4" t="s">
        <v>12</v>
      </c>
      <c r="O31" s="4" t="s">
        <v>12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10</v>
      </c>
      <c r="W31" s="4">
        <v>15</v>
      </c>
      <c r="X31" s="6">
        <f t="shared" si="1"/>
        <v>0.66666666666666663</v>
      </c>
      <c r="Y31" s="4" t="str">
        <f t="shared" si="2"/>
        <v>E</v>
      </c>
      <c r="Z31" s="16" t="str">
        <f t="shared" si="3"/>
        <v>SANGAT BERMASALAH</v>
      </c>
      <c r="AA31" s="16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12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12</v>
      </c>
      <c r="R32" s="4" t="s">
        <v>13</v>
      </c>
      <c r="S32" s="4" t="s">
        <v>13</v>
      </c>
      <c r="T32" s="4" t="s">
        <v>13</v>
      </c>
      <c r="U32" s="4" t="s">
        <v>12</v>
      </c>
      <c r="V32" s="4">
        <f t="shared" si="0"/>
        <v>6</v>
      </c>
      <c r="W32" s="4">
        <v>15</v>
      </c>
      <c r="X32" s="6">
        <f t="shared" si="1"/>
        <v>0.4</v>
      </c>
      <c r="Y32" s="4" t="str">
        <f t="shared" si="2"/>
        <v>D</v>
      </c>
      <c r="Z32" s="16" t="str">
        <f t="shared" si="3"/>
        <v>BERMASALAH</v>
      </c>
      <c r="AA32" s="16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12</v>
      </c>
      <c r="I33" s="4" t="s">
        <v>12</v>
      </c>
      <c r="J33" s="4" t="s">
        <v>12</v>
      </c>
      <c r="K33" s="4" t="s">
        <v>13</v>
      </c>
      <c r="L33" s="4" t="s">
        <v>13</v>
      </c>
      <c r="M33" s="4" t="s">
        <v>13</v>
      </c>
      <c r="N33" s="4" t="s">
        <v>12</v>
      </c>
      <c r="O33" s="4" t="s">
        <v>12</v>
      </c>
      <c r="P33" s="4" t="s">
        <v>12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12</v>
      </c>
      <c r="V33" s="4">
        <f t="shared" si="0"/>
        <v>8</v>
      </c>
      <c r="W33" s="4">
        <v>15</v>
      </c>
      <c r="X33" s="6">
        <f t="shared" si="1"/>
        <v>0.53333333333333333</v>
      </c>
      <c r="Y33" s="4" t="str">
        <f t="shared" si="2"/>
        <v>E</v>
      </c>
      <c r="Z33" s="16" t="str">
        <f t="shared" si="3"/>
        <v>SANGAT BERMASALAH</v>
      </c>
      <c r="AA33" s="16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12</v>
      </c>
      <c r="I34" s="4" t="s">
        <v>12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12</v>
      </c>
      <c r="P34" s="4" t="s">
        <v>12</v>
      </c>
      <c r="Q34" s="4" t="s">
        <v>13</v>
      </c>
      <c r="R34" s="4" t="s">
        <v>13</v>
      </c>
      <c r="S34" s="4" t="s">
        <v>12</v>
      </c>
      <c r="T34" s="4" t="s">
        <v>13</v>
      </c>
      <c r="U34" s="4" t="s">
        <v>12</v>
      </c>
      <c r="V34" s="4">
        <f t="shared" si="0"/>
        <v>7</v>
      </c>
      <c r="W34" s="4">
        <v>15</v>
      </c>
      <c r="X34" s="6">
        <f t="shared" si="1"/>
        <v>0.46666666666666667</v>
      </c>
      <c r="Y34" s="4" t="str">
        <f t="shared" si="2"/>
        <v>D</v>
      </c>
      <c r="Z34" s="16" t="str">
        <f t="shared" si="3"/>
        <v>BERMASALAH</v>
      </c>
      <c r="AA34" s="16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12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7</v>
      </c>
      <c r="W35" s="4">
        <v>15</v>
      </c>
      <c r="X35" s="6">
        <f t="shared" si="1"/>
        <v>0.46666666666666667</v>
      </c>
      <c r="Y35" s="4" t="str">
        <f t="shared" si="2"/>
        <v>D</v>
      </c>
      <c r="Z35" s="16" t="str">
        <f t="shared" si="3"/>
        <v>BERMASALAH</v>
      </c>
      <c r="AA35" s="16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12</v>
      </c>
      <c r="M36" s="4" t="s">
        <v>12</v>
      </c>
      <c r="N36" s="4" t="s">
        <v>12</v>
      </c>
      <c r="O36" s="4" t="s">
        <v>12</v>
      </c>
      <c r="P36" s="4" t="s">
        <v>12</v>
      </c>
      <c r="Q36" s="4" t="s">
        <v>12</v>
      </c>
      <c r="R36" s="4" t="s">
        <v>12</v>
      </c>
      <c r="S36" s="4" t="s">
        <v>13</v>
      </c>
      <c r="T36" s="4" t="s">
        <v>13</v>
      </c>
      <c r="U36" s="4" t="s">
        <v>13</v>
      </c>
      <c r="V36" s="4">
        <f t="shared" si="0"/>
        <v>7</v>
      </c>
      <c r="W36" s="4">
        <v>15</v>
      </c>
      <c r="X36" s="6">
        <f t="shared" si="1"/>
        <v>0.46666666666666667</v>
      </c>
      <c r="Y36" s="4" t="str">
        <f t="shared" si="2"/>
        <v>D</v>
      </c>
      <c r="Z36" s="16" t="str">
        <f t="shared" si="3"/>
        <v>BERMASALAH</v>
      </c>
      <c r="AA36" s="16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12</v>
      </c>
      <c r="J37" s="4" t="s">
        <v>13</v>
      </c>
      <c r="K37" s="4" t="s">
        <v>13</v>
      </c>
      <c r="L37" s="4" t="s">
        <v>12</v>
      </c>
      <c r="M37" s="4" t="s">
        <v>12</v>
      </c>
      <c r="N37" s="4" t="s">
        <v>12</v>
      </c>
      <c r="O37" s="4" t="s">
        <v>13</v>
      </c>
      <c r="P37" s="4" t="s">
        <v>12</v>
      </c>
      <c r="Q37" s="4" t="s">
        <v>12</v>
      </c>
      <c r="R37" s="4" t="s">
        <v>12</v>
      </c>
      <c r="S37" s="4" t="s">
        <v>13</v>
      </c>
      <c r="T37" s="4" t="s">
        <v>12</v>
      </c>
      <c r="U37" s="4" t="s">
        <v>13</v>
      </c>
      <c r="V37" s="4">
        <f t="shared" si="0"/>
        <v>6</v>
      </c>
      <c r="W37" s="4">
        <v>15</v>
      </c>
      <c r="X37" s="6">
        <f t="shared" si="1"/>
        <v>0.4</v>
      </c>
      <c r="Y37" s="4" t="str">
        <f t="shared" si="2"/>
        <v>D</v>
      </c>
      <c r="Z37" s="16" t="str">
        <f t="shared" si="3"/>
        <v>BERMASALAH</v>
      </c>
      <c r="AA37" s="16"/>
    </row>
    <row r="38" spans="2:27" ht="15.75">
      <c r="B38" s="4">
        <v>27</v>
      </c>
      <c r="C38" s="3" t="s">
        <v>69</v>
      </c>
      <c r="D38" s="5">
        <v>1800001139</v>
      </c>
      <c r="E38" s="17" t="s">
        <v>11</v>
      </c>
      <c r="F38" s="18"/>
      <c r="G38" s="4" t="s">
        <v>13</v>
      </c>
      <c r="H38" s="4" t="s">
        <v>13</v>
      </c>
      <c r="I38" s="4" t="s">
        <v>13</v>
      </c>
      <c r="J38" s="4" t="s">
        <v>13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12</v>
      </c>
      <c r="P38" s="4" t="s">
        <v>12</v>
      </c>
      <c r="Q38" s="4" t="s">
        <v>12</v>
      </c>
      <c r="R38" s="4" t="s">
        <v>12</v>
      </c>
      <c r="S38" s="4" t="s">
        <v>12</v>
      </c>
      <c r="T38" s="4" t="s">
        <v>12</v>
      </c>
      <c r="U38" s="4" t="s">
        <v>12</v>
      </c>
      <c r="V38" s="4">
        <f t="shared" si="0"/>
        <v>4</v>
      </c>
      <c r="W38" s="4">
        <v>15</v>
      </c>
      <c r="X38" s="6">
        <f t="shared" si="1"/>
        <v>0.26666666666666666</v>
      </c>
      <c r="Y38" s="4" t="str">
        <f t="shared" si="2"/>
        <v>D</v>
      </c>
      <c r="Z38" s="16" t="str">
        <f t="shared" si="3"/>
        <v>BERMASALAH</v>
      </c>
      <c r="AA38" s="16"/>
    </row>
    <row r="39" spans="2:27" ht="15.75">
      <c r="B39" s="4">
        <v>28</v>
      </c>
      <c r="C39" s="3" t="s">
        <v>41</v>
      </c>
      <c r="D39" s="5">
        <v>1800001249</v>
      </c>
      <c r="E39" s="15" t="s">
        <v>11</v>
      </c>
      <c r="F39" s="15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13</v>
      </c>
      <c r="L39" s="4" t="s">
        <v>13</v>
      </c>
      <c r="M39" s="4" t="s">
        <v>12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9</v>
      </c>
      <c r="W39" s="4">
        <v>15</v>
      </c>
      <c r="X39" s="6">
        <f t="shared" si="1"/>
        <v>0.6</v>
      </c>
      <c r="Y39" s="4" t="str">
        <f t="shared" si="2"/>
        <v>E</v>
      </c>
      <c r="Z39" s="16" t="str">
        <f t="shared" si="3"/>
        <v>SANGAT BERMASALAH</v>
      </c>
      <c r="AA39" s="16"/>
    </row>
    <row r="40" spans="2:27" ht="15.75">
      <c r="C40" s="1"/>
    </row>
    <row r="41" spans="2:27" ht="15.75">
      <c r="C41" s="1"/>
    </row>
    <row r="43" spans="2:27" ht="15.75">
      <c r="B43" s="14" t="s">
        <v>42</v>
      </c>
      <c r="C43" s="14"/>
      <c r="D43" s="14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</row>
    <row r="44" spans="2:27" ht="15.75"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</row>
    <row r="45" spans="2:27" ht="15.75">
      <c r="C45" s="20" t="s">
        <v>43</v>
      </c>
      <c r="D45" s="20"/>
      <c r="E45" s="20"/>
      <c r="F45" s="2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</row>
    <row r="46" spans="2:27" ht="15.75">
      <c r="C46" s="20" t="s">
        <v>44</v>
      </c>
      <c r="D46" s="20"/>
      <c r="E46" s="20"/>
      <c r="F46" s="2">
        <f>ROWS(B12:B39)</f>
        <v>28</v>
      </c>
      <c r="G46" s="2">
        <f t="shared" ref="G46:U46" si="4">ROWS(C12:C39)</f>
        <v>28</v>
      </c>
      <c r="H46" s="2">
        <f t="shared" si="4"/>
        <v>28</v>
      </c>
      <c r="I46" s="2">
        <f t="shared" si="4"/>
        <v>28</v>
      </c>
      <c r="J46" s="2">
        <f t="shared" si="4"/>
        <v>28</v>
      </c>
      <c r="K46" s="2">
        <f t="shared" si="4"/>
        <v>28</v>
      </c>
      <c r="L46" s="2">
        <f t="shared" si="4"/>
        <v>28</v>
      </c>
      <c r="M46" s="2">
        <f t="shared" si="4"/>
        <v>28</v>
      </c>
      <c r="N46" s="2">
        <f t="shared" si="4"/>
        <v>28</v>
      </c>
      <c r="O46" s="2">
        <f t="shared" si="4"/>
        <v>28</v>
      </c>
      <c r="P46" s="2">
        <f t="shared" si="4"/>
        <v>28</v>
      </c>
      <c r="Q46" s="2">
        <f t="shared" si="4"/>
        <v>28</v>
      </c>
      <c r="R46" s="2">
        <f t="shared" si="4"/>
        <v>28</v>
      </c>
      <c r="S46" s="2">
        <f t="shared" si="4"/>
        <v>28</v>
      </c>
      <c r="T46" s="2">
        <f t="shared" si="4"/>
        <v>28</v>
      </c>
      <c r="U46" s="2">
        <f t="shared" si="4"/>
        <v>28</v>
      </c>
      <c r="V46" s="7"/>
    </row>
    <row r="47" spans="2:27" ht="15.75">
      <c r="C47" s="20" t="s">
        <v>45</v>
      </c>
      <c r="D47" s="20"/>
      <c r="E47" s="20"/>
      <c r="F47" s="7"/>
      <c r="G47" s="2">
        <f>COUNTIF(G12:G39,"YA")</f>
        <v>14</v>
      </c>
      <c r="H47" s="2">
        <f t="shared" ref="H47:U47" si="5">COUNTIF(H12:H39,"YA")</f>
        <v>15</v>
      </c>
      <c r="I47" s="2">
        <f t="shared" si="5"/>
        <v>11</v>
      </c>
      <c r="J47" s="2">
        <f t="shared" si="5"/>
        <v>14</v>
      </c>
      <c r="K47" s="2">
        <f t="shared" si="5"/>
        <v>20</v>
      </c>
      <c r="L47" s="2">
        <f t="shared" si="5"/>
        <v>17</v>
      </c>
      <c r="M47" s="2">
        <f t="shared" si="5"/>
        <v>12</v>
      </c>
      <c r="N47" s="2">
        <f t="shared" si="5"/>
        <v>12</v>
      </c>
      <c r="O47" s="2">
        <f t="shared" si="5"/>
        <v>9</v>
      </c>
      <c r="P47" s="2">
        <f t="shared" si="5"/>
        <v>10</v>
      </c>
      <c r="Q47" s="2">
        <f t="shared" si="5"/>
        <v>18</v>
      </c>
      <c r="R47" s="2">
        <f t="shared" si="5"/>
        <v>17</v>
      </c>
      <c r="S47" s="2">
        <f t="shared" si="5"/>
        <v>16</v>
      </c>
      <c r="T47" s="2">
        <f t="shared" si="5"/>
        <v>19</v>
      </c>
      <c r="U47" s="2">
        <f t="shared" si="5"/>
        <v>12</v>
      </c>
      <c r="V47" s="7"/>
    </row>
    <row r="48" spans="2:27" ht="15.75">
      <c r="C48" s="8"/>
      <c r="D48" s="7"/>
      <c r="E48" s="7"/>
      <c r="F48" s="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7"/>
    </row>
    <row r="49" spans="3:22" ht="15.75">
      <c r="C49" s="20" t="s">
        <v>46</v>
      </c>
      <c r="D49" s="20"/>
      <c r="E49" s="20"/>
      <c r="F49" s="20"/>
      <c r="G49" s="11">
        <f>G47/F46*100%</f>
        <v>0.5</v>
      </c>
      <c r="H49" s="11">
        <f>H47/G46*100%</f>
        <v>0.5357142857142857</v>
      </c>
      <c r="I49" s="11">
        <f t="shared" ref="I49:U49" si="6">I47/H46*100%</f>
        <v>0.39285714285714285</v>
      </c>
      <c r="J49" s="11">
        <f t="shared" si="6"/>
        <v>0.5</v>
      </c>
      <c r="K49" s="11">
        <f t="shared" si="6"/>
        <v>0.7142857142857143</v>
      </c>
      <c r="L49" s="11">
        <f t="shared" si="6"/>
        <v>0.6071428571428571</v>
      </c>
      <c r="M49" s="11">
        <f t="shared" si="6"/>
        <v>0.42857142857142855</v>
      </c>
      <c r="N49" s="11">
        <f t="shared" si="6"/>
        <v>0.42857142857142855</v>
      </c>
      <c r="O49" s="11">
        <f t="shared" si="6"/>
        <v>0.32142857142857145</v>
      </c>
      <c r="P49" s="11">
        <f t="shared" si="6"/>
        <v>0.35714285714285715</v>
      </c>
      <c r="Q49" s="11">
        <f t="shared" si="6"/>
        <v>0.6428571428571429</v>
      </c>
      <c r="R49" s="11">
        <f t="shared" si="6"/>
        <v>0.6071428571428571</v>
      </c>
      <c r="S49" s="11">
        <f t="shared" si="6"/>
        <v>0.5714285714285714</v>
      </c>
      <c r="T49" s="11">
        <f t="shared" si="6"/>
        <v>0.6785714285714286</v>
      </c>
      <c r="U49" s="11">
        <f t="shared" si="6"/>
        <v>0.42857142857142855</v>
      </c>
      <c r="V49" s="7"/>
    </row>
    <row r="50" spans="3:22" ht="15.75">
      <c r="C50" s="8"/>
      <c r="D50" s="7"/>
      <c r="E50" s="7"/>
      <c r="F50" s="7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7"/>
    </row>
    <row r="51" spans="3:22" ht="15.75"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</row>
    <row r="52" spans="3:22" ht="15.75">
      <c r="C52" s="20" t="s">
        <v>47</v>
      </c>
      <c r="D52" s="20"/>
      <c r="E52" s="20"/>
      <c r="F52" s="20"/>
      <c r="G52" s="20"/>
      <c r="H52" s="2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</row>
    <row r="53" spans="3:22" ht="15.75">
      <c r="C53" s="20" t="s">
        <v>48</v>
      </c>
      <c r="D53" s="20"/>
      <c r="E53" s="20"/>
      <c r="F53" s="20"/>
      <c r="G53" s="20"/>
      <c r="H53" s="2">
        <f>F46-(COUNTIF(V12:V39,"0"))</f>
        <v>27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</row>
    <row r="54" spans="3:22" ht="15.75">
      <c r="C54" s="20" t="s">
        <v>49</v>
      </c>
      <c r="D54" s="20"/>
      <c r="E54" s="20"/>
      <c r="F54" s="20"/>
      <c r="G54" s="20"/>
      <c r="H54" s="2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</row>
    <row r="55" spans="3:22" ht="15.75">
      <c r="C55" s="20" t="s">
        <v>50</v>
      </c>
      <c r="D55" s="20"/>
      <c r="E55" s="20"/>
      <c r="F55" s="20"/>
      <c r="G55" s="20"/>
      <c r="H55" s="2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E15:F15"/>
    <mergeCell ref="Z15:AA15"/>
    <mergeCell ref="E16:F16"/>
    <mergeCell ref="Z16:AA16"/>
    <mergeCell ref="E17:F17"/>
    <mergeCell ref="Z17:AA17"/>
    <mergeCell ref="Z10:AA11"/>
    <mergeCell ref="E13:F13"/>
    <mergeCell ref="Z13:AA13"/>
    <mergeCell ref="E14:F14"/>
    <mergeCell ref="Z14:AA14"/>
    <mergeCell ref="B6:AA6"/>
    <mergeCell ref="B7:AA7"/>
    <mergeCell ref="C49:F49"/>
    <mergeCell ref="C55:G55"/>
    <mergeCell ref="C45:E45"/>
    <mergeCell ref="C46:E46"/>
    <mergeCell ref="C47:E47"/>
    <mergeCell ref="B43:D43"/>
    <mergeCell ref="C52:G52"/>
    <mergeCell ref="C53:G53"/>
    <mergeCell ref="C54:G54"/>
    <mergeCell ref="E12:F12"/>
    <mergeCell ref="Z12:AA12"/>
    <mergeCell ref="W10:W11"/>
    <mergeCell ref="X10:X11"/>
    <mergeCell ref="Y10:Y11"/>
  </mergeCells>
  <pageMargins left="0.75" right="0.75" top="1" bottom="1" header="0.51180555555555596" footer="0.51180555555555596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zoomScale="59" zoomScaleNormal="59" workbookViewId="0">
      <selection activeCell="G21" sqref="G21"/>
    </sheetView>
  </sheetViews>
  <sheetFormatPr defaultColWidth="9.140625" defaultRowHeight="15"/>
  <cols>
    <col min="3" max="3" width="32.28515625" customWidth="1"/>
    <col min="4" max="4" width="19.85546875" customWidth="1"/>
    <col min="6" max="6" width="11.28515625" customWidth="1"/>
    <col min="7" max="7" width="11.85546875" customWidth="1"/>
    <col min="25" max="25" width="19.140625" customWidth="1"/>
    <col min="27" max="27" width="23.28515625" customWidth="1"/>
  </cols>
  <sheetData>
    <row r="6" spans="2:27" ht="15.75">
      <c r="B6" s="13" t="s">
        <v>71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2:27" ht="15.7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2:27" ht="15.75">
      <c r="B10" s="16" t="s">
        <v>0</v>
      </c>
      <c r="C10" s="16" t="s">
        <v>1</v>
      </c>
      <c r="D10" s="16" t="s">
        <v>2</v>
      </c>
      <c r="E10" s="16" t="s">
        <v>3</v>
      </c>
      <c r="F10" s="16"/>
      <c r="G10" s="15" t="s">
        <v>52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 t="s">
        <v>5</v>
      </c>
      <c r="W10" s="16" t="s">
        <v>6</v>
      </c>
      <c r="X10" s="16" t="s">
        <v>7</v>
      </c>
      <c r="Y10" s="16" t="s">
        <v>8</v>
      </c>
      <c r="Z10" s="16" t="s">
        <v>62</v>
      </c>
      <c r="AA10" s="16"/>
    </row>
    <row r="11" spans="2:27" ht="15.75">
      <c r="B11" s="16"/>
      <c r="C11" s="16"/>
      <c r="D11" s="16"/>
      <c r="E11" s="16"/>
      <c r="F11" s="16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16"/>
      <c r="W11" s="16"/>
      <c r="X11" s="16"/>
      <c r="Y11" s="16"/>
      <c r="Z11" s="16"/>
      <c r="AA11" s="16"/>
    </row>
    <row r="12" spans="2:27" ht="15.75">
      <c r="B12" s="4">
        <v>1</v>
      </c>
      <c r="C12" s="3" t="s">
        <v>10</v>
      </c>
      <c r="D12" s="4">
        <v>1600001002</v>
      </c>
      <c r="E12" s="15" t="s">
        <v>11</v>
      </c>
      <c r="F12" s="15"/>
      <c r="G12" s="4" t="s">
        <v>12</v>
      </c>
      <c r="H12" s="4" t="s">
        <v>13</v>
      </c>
      <c r="I12" s="4" t="s">
        <v>12</v>
      </c>
      <c r="J12" s="4" t="s">
        <v>12</v>
      </c>
      <c r="K12" s="4" t="s">
        <v>13</v>
      </c>
      <c r="L12" s="4" t="s">
        <v>12</v>
      </c>
      <c r="M12" s="4" t="s">
        <v>12</v>
      </c>
      <c r="N12" s="4" t="s">
        <v>12</v>
      </c>
      <c r="O12" s="4" t="s">
        <v>12</v>
      </c>
      <c r="P12" s="4" t="s">
        <v>13</v>
      </c>
      <c r="Q12" s="4" t="s">
        <v>13</v>
      </c>
      <c r="R12" s="4" t="s">
        <v>12</v>
      </c>
      <c r="S12" s="4" t="s">
        <v>12</v>
      </c>
      <c r="T12" s="4" t="s">
        <v>12</v>
      </c>
      <c r="U12" s="4" t="s">
        <v>14</v>
      </c>
      <c r="V12" s="4">
        <f t="shared" ref="V12:V39" si="0">COUNTIF(G12:U12,"YA")</f>
        <v>4</v>
      </c>
      <c r="W12" s="4">
        <v>15</v>
      </c>
      <c r="X12" s="6">
        <f t="shared" ref="X12:X39" si="1">V12/W12</f>
        <v>0.26666666666666666</v>
      </c>
      <c r="Y12" s="4" t="str">
        <f t="shared" ref="Y12:Y39" si="2">IF(X12&gt;51%,"E",(IF(X12&gt;26%,"D",(IF(X12&gt;11%,"C",(IF(X12&gt;1%,"B","A")))))))</f>
        <v>D</v>
      </c>
      <c r="Z12" s="16" t="str">
        <f t="shared" ref="Z12:Z39" si="3">IF(X12&gt;51%,"SANGAT BERMASALAH",(IF(X12&gt;26%,"BERMASALAH",(IF(X12&gt;11%,"CUKUP BERMASALAH",(IF(X12&gt;1%,"AGAK BERMASALAH","TIDAK BERMASALAH")))))))</f>
        <v>BERMASALAH</v>
      </c>
      <c r="AA12" s="16"/>
    </row>
    <row r="13" spans="2:27" ht="15.75">
      <c r="B13" s="4">
        <v>2</v>
      </c>
      <c r="C13" s="3" t="s">
        <v>15</v>
      </c>
      <c r="D13" s="5">
        <v>1600001025</v>
      </c>
      <c r="E13" s="15" t="s">
        <v>11</v>
      </c>
      <c r="F13" s="15"/>
      <c r="G13" s="4" t="s">
        <v>12</v>
      </c>
      <c r="H13" s="4" t="s">
        <v>13</v>
      </c>
      <c r="I13" s="4" t="s">
        <v>13</v>
      </c>
      <c r="J13" s="4" t="s">
        <v>13</v>
      </c>
      <c r="K13" s="4" t="s">
        <v>13</v>
      </c>
      <c r="L13" s="4" t="s">
        <v>13</v>
      </c>
      <c r="M13" s="4" t="s">
        <v>13</v>
      </c>
      <c r="N13" s="4" t="s">
        <v>13</v>
      </c>
      <c r="O13" s="4" t="s">
        <v>13</v>
      </c>
      <c r="P13" s="4" t="s">
        <v>13</v>
      </c>
      <c r="Q13" s="4" t="s">
        <v>13</v>
      </c>
      <c r="R13" s="4" t="s">
        <v>13</v>
      </c>
      <c r="S13" s="4" t="s">
        <v>13</v>
      </c>
      <c r="T13" s="4" t="s">
        <v>13</v>
      </c>
      <c r="U13" s="4" t="s">
        <v>12</v>
      </c>
      <c r="V13" s="4">
        <f t="shared" si="0"/>
        <v>13</v>
      </c>
      <c r="W13" s="4">
        <v>15</v>
      </c>
      <c r="X13" s="6">
        <f t="shared" si="1"/>
        <v>0.8666666666666667</v>
      </c>
      <c r="Y13" s="4" t="str">
        <f t="shared" si="2"/>
        <v>E</v>
      </c>
      <c r="Z13" s="16" t="str">
        <f t="shared" si="3"/>
        <v>SANGAT BERMASALAH</v>
      </c>
      <c r="AA13" s="16"/>
    </row>
    <row r="14" spans="2:27" ht="15.75">
      <c r="B14" s="4">
        <v>3</v>
      </c>
      <c r="C14" s="3" t="s">
        <v>16</v>
      </c>
      <c r="D14" s="5">
        <v>1600001047</v>
      </c>
      <c r="E14" s="15" t="s">
        <v>11</v>
      </c>
      <c r="F14" s="15"/>
      <c r="G14" s="4" t="s">
        <v>12</v>
      </c>
      <c r="H14" s="4" t="s">
        <v>12</v>
      </c>
      <c r="I14" s="4" t="s">
        <v>13</v>
      </c>
      <c r="J14" s="4" t="s">
        <v>12</v>
      </c>
      <c r="K14" s="4" t="s">
        <v>12</v>
      </c>
      <c r="L14" s="4" t="s">
        <v>12</v>
      </c>
      <c r="M14" s="4" t="s">
        <v>12</v>
      </c>
      <c r="N14" s="4" t="s">
        <v>12</v>
      </c>
      <c r="O14" s="4" t="s">
        <v>12</v>
      </c>
      <c r="P14" s="4" t="s">
        <v>12</v>
      </c>
      <c r="Q14" s="4" t="s">
        <v>13</v>
      </c>
      <c r="R14" s="4" t="s">
        <v>13</v>
      </c>
      <c r="S14" s="4" t="s">
        <v>12</v>
      </c>
      <c r="T14" s="4" t="s">
        <v>12</v>
      </c>
      <c r="U14" s="4" t="s">
        <v>13</v>
      </c>
      <c r="V14" s="4">
        <f t="shared" si="0"/>
        <v>4</v>
      </c>
      <c r="W14" s="4">
        <v>15</v>
      </c>
      <c r="X14" s="6">
        <f t="shared" si="1"/>
        <v>0.26666666666666666</v>
      </c>
      <c r="Y14" s="4" t="str">
        <f t="shared" si="2"/>
        <v>D</v>
      </c>
      <c r="Z14" s="16" t="str">
        <f t="shared" si="3"/>
        <v>BERMASALAH</v>
      </c>
      <c r="AA14" s="16"/>
    </row>
    <row r="15" spans="2:27" ht="15.75">
      <c r="B15" s="4">
        <v>4</v>
      </c>
      <c r="C15" s="3" t="s">
        <v>17</v>
      </c>
      <c r="D15" s="5">
        <v>1800001104</v>
      </c>
      <c r="E15" s="15" t="s">
        <v>18</v>
      </c>
      <c r="F15" s="15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12</v>
      </c>
      <c r="P15" s="4" t="s">
        <v>12</v>
      </c>
      <c r="Q15" s="4" t="s">
        <v>13</v>
      </c>
      <c r="R15" s="4" t="s">
        <v>13</v>
      </c>
      <c r="S15" s="4" t="s">
        <v>12</v>
      </c>
      <c r="T15" s="4" t="s">
        <v>12</v>
      </c>
      <c r="U15" s="4" t="s">
        <v>12</v>
      </c>
      <c r="V15" s="4">
        <f t="shared" si="0"/>
        <v>4</v>
      </c>
      <c r="W15" s="4">
        <v>15</v>
      </c>
      <c r="X15" s="6">
        <f t="shared" si="1"/>
        <v>0.26666666666666666</v>
      </c>
      <c r="Y15" s="4" t="str">
        <f t="shared" si="2"/>
        <v>D</v>
      </c>
      <c r="Z15" s="16" t="str">
        <f t="shared" si="3"/>
        <v>BERMASALAH</v>
      </c>
      <c r="AA15" s="16"/>
    </row>
    <row r="16" spans="2:27" ht="15.75">
      <c r="B16" s="4">
        <v>5</v>
      </c>
      <c r="C16" s="3" t="s">
        <v>19</v>
      </c>
      <c r="D16" s="5">
        <v>1800001106</v>
      </c>
      <c r="E16" s="15" t="s">
        <v>11</v>
      </c>
      <c r="F16" s="15"/>
      <c r="G16" s="4" t="s">
        <v>13</v>
      </c>
      <c r="H16" s="4" t="s">
        <v>12</v>
      </c>
      <c r="I16" s="4" t="s">
        <v>12</v>
      </c>
      <c r="J16" s="4" t="s">
        <v>12</v>
      </c>
      <c r="K16" s="4" t="s">
        <v>12</v>
      </c>
      <c r="L16" s="4" t="s">
        <v>12</v>
      </c>
      <c r="M16" s="4" t="s">
        <v>12</v>
      </c>
      <c r="N16" s="4" t="s">
        <v>12</v>
      </c>
      <c r="O16" s="4" t="s">
        <v>12</v>
      </c>
      <c r="P16" s="4" t="s">
        <v>12</v>
      </c>
      <c r="Q16" s="4" t="s">
        <v>13</v>
      </c>
      <c r="R16" s="4" t="s">
        <v>13</v>
      </c>
      <c r="S16" s="4" t="s">
        <v>12</v>
      </c>
      <c r="T16" s="4" t="s">
        <v>13</v>
      </c>
      <c r="U16" s="4" t="s">
        <v>13</v>
      </c>
      <c r="V16" s="4">
        <f t="shared" si="0"/>
        <v>5</v>
      </c>
      <c r="W16" s="4">
        <v>15</v>
      </c>
      <c r="X16" s="6">
        <f t="shared" si="1"/>
        <v>0.33333333333333331</v>
      </c>
      <c r="Y16" s="4" t="str">
        <f t="shared" si="2"/>
        <v>D</v>
      </c>
      <c r="Z16" s="16" t="str">
        <f t="shared" si="3"/>
        <v>BERMASALAH</v>
      </c>
      <c r="AA16" s="16"/>
    </row>
    <row r="17" spans="2:27" ht="15.75">
      <c r="B17" s="4">
        <v>6</v>
      </c>
      <c r="C17" s="3" t="s">
        <v>20</v>
      </c>
      <c r="D17" s="5">
        <v>1800001107</v>
      </c>
      <c r="E17" s="15" t="s">
        <v>18</v>
      </c>
      <c r="F17" s="15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13</v>
      </c>
      <c r="L17" s="4" t="s">
        <v>13</v>
      </c>
      <c r="M17" s="4" t="s">
        <v>13</v>
      </c>
      <c r="N17" s="4" t="s">
        <v>13</v>
      </c>
      <c r="O17" s="4" t="s">
        <v>13</v>
      </c>
      <c r="P17" s="4" t="s">
        <v>13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11</v>
      </c>
      <c r="W17" s="4">
        <v>15</v>
      </c>
      <c r="X17" s="6">
        <f t="shared" si="1"/>
        <v>0.73333333333333328</v>
      </c>
      <c r="Y17" s="4" t="str">
        <f t="shared" si="2"/>
        <v>E</v>
      </c>
      <c r="Z17" s="16" t="str">
        <f t="shared" si="3"/>
        <v>SANGAT BERMASALAH</v>
      </c>
      <c r="AA17" s="16"/>
    </row>
    <row r="18" spans="2:27" ht="15.75">
      <c r="B18" s="4">
        <v>7</v>
      </c>
      <c r="C18" s="3" t="s">
        <v>21</v>
      </c>
      <c r="D18" s="5">
        <v>1800001108</v>
      </c>
      <c r="E18" s="15" t="s">
        <v>18</v>
      </c>
      <c r="F18" s="15"/>
      <c r="G18" s="4" t="s">
        <v>12</v>
      </c>
      <c r="H18" s="4" t="s">
        <v>13</v>
      </c>
      <c r="I18" s="4" t="s">
        <v>12</v>
      </c>
      <c r="J18" s="4" t="s">
        <v>12</v>
      </c>
      <c r="K18" s="4" t="s">
        <v>13</v>
      </c>
      <c r="L18" s="4" t="s">
        <v>12</v>
      </c>
      <c r="M18" s="4" t="s">
        <v>13</v>
      </c>
      <c r="N18" s="4" t="s">
        <v>13</v>
      </c>
      <c r="O18" s="4" t="s">
        <v>12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7</v>
      </c>
      <c r="W18" s="4">
        <v>15</v>
      </c>
      <c r="X18" s="6">
        <f t="shared" si="1"/>
        <v>0.46666666666666667</v>
      </c>
      <c r="Y18" s="4" t="str">
        <f t="shared" si="2"/>
        <v>D</v>
      </c>
      <c r="Z18" s="16" t="str">
        <f t="shared" si="3"/>
        <v>BERMASALAH</v>
      </c>
      <c r="AA18" s="16"/>
    </row>
    <row r="19" spans="2:27" ht="15.75">
      <c r="B19" s="4">
        <v>8</v>
      </c>
      <c r="C19" s="3" t="s">
        <v>22</v>
      </c>
      <c r="D19" s="5">
        <v>1800001111</v>
      </c>
      <c r="E19" s="15" t="s">
        <v>18</v>
      </c>
      <c r="F19" s="15"/>
      <c r="G19" s="4" t="s">
        <v>12</v>
      </c>
      <c r="H19" s="4" t="s">
        <v>13</v>
      </c>
      <c r="I19" s="4" t="s">
        <v>13</v>
      </c>
      <c r="J19" s="4" t="s">
        <v>12</v>
      </c>
      <c r="K19" s="4" t="s">
        <v>13</v>
      </c>
      <c r="L19" s="4" t="s">
        <v>12</v>
      </c>
      <c r="M19" s="4" t="s">
        <v>12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5</v>
      </c>
      <c r="W19" s="4">
        <v>15</v>
      </c>
      <c r="X19" s="6">
        <f t="shared" si="1"/>
        <v>0.33333333333333331</v>
      </c>
      <c r="Y19" s="4" t="str">
        <f t="shared" si="2"/>
        <v>D</v>
      </c>
      <c r="Z19" s="16" t="str">
        <f t="shared" si="3"/>
        <v>BERMASALAH</v>
      </c>
      <c r="AA19" s="16"/>
    </row>
    <row r="20" spans="2:27" ht="15.75">
      <c r="B20" s="4">
        <v>9</v>
      </c>
      <c r="C20" s="3" t="s">
        <v>23</v>
      </c>
      <c r="D20" s="5">
        <v>1800001112</v>
      </c>
      <c r="E20" s="15" t="s">
        <v>18</v>
      </c>
      <c r="F20" s="15"/>
      <c r="G20" s="4" t="s">
        <v>13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12</v>
      </c>
      <c r="V20" s="4">
        <f t="shared" si="0"/>
        <v>5</v>
      </c>
      <c r="W20" s="4">
        <v>15</v>
      </c>
      <c r="X20" s="6">
        <f t="shared" si="1"/>
        <v>0.33333333333333331</v>
      </c>
      <c r="Y20" s="4" t="str">
        <f t="shared" si="2"/>
        <v>D</v>
      </c>
      <c r="Z20" s="16" t="str">
        <f t="shared" si="3"/>
        <v>BERMASALAH</v>
      </c>
      <c r="AA20" s="16"/>
    </row>
    <row r="21" spans="2:27" ht="15.75">
      <c r="B21" s="4">
        <v>10</v>
      </c>
      <c r="C21" s="3" t="s">
        <v>24</v>
      </c>
      <c r="D21" s="5">
        <v>1800001113</v>
      </c>
      <c r="E21" s="15" t="s">
        <v>18</v>
      </c>
      <c r="F21" s="15"/>
      <c r="G21" s="4" t="s">
        <v>13</v>
      </c>
      <c r="H21" s="4" t="s">
        <v>12</v>
      </c>
      <c r="I21" s="4" t="s">
        <v>12</v>
      </c>
      <c r="J21" s="4" t="s">
        <v>13</v>
      </c>
      <c r="K21" s="4" t="s">
        <v>13</v>
      </c>
      <c r="L21" s="4" t="s">
        <v>13</v>
      </c>
      <c r="M21" s="4" t="s">
        <v>12</v>
      </c>
      <c r="N21" s="4" t="s">
        <v>13</v>
      </c>
      <c r="O21" s="4" t="s">
        <v>13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12</v>
      </c>
      <c r="V21" s="4">
        <f t="shared" si="0"/>
        <v>11</v>
      </c>
      <c r="W21" s="4">
        <v>15</v>
      </c>
      <c r="X21" s="6">
        <f t="shared" si="1"/>
        <v>0.73333333333333328</v>
      </c>
      <c r="Y21" s="4" t="str">
        <f t="shared" si="2"/>
        <v>E</v>
      </c>
      <c r="Z21" s="16" t="str">
        <f t="shared" si="3"/>
        <v>SANGAT BERMASALAH</v>
      </c>
      <c r="AA21" s="16"/>
    </row>
    <row r="22" spans="2:27" ht="15.75">
      <c r="B22" s="4">
        <v>11</v>
      </c>
      <c r="C22" s="3" t="s">
        <v>25</v>
      </c>
      <c r="D22" s="5">
        <v>1800001118</v>
      </c>
      <c r="E22" s="15" t="s">
        <v>18</v>
      </c>
      <c r="F22" s="15"/>
      <c r="G22" s="4" t="s">
        <v>12</v>
      </c>
      <c r="H22" s="4" t="s">
        <v>12</v>
      </c>
      <c r="I22" s="4" t="s">
        <v>13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13</v>
      </c>
      <c r="T22" s="4" t="s">
        <v>13</v>
      </c>
      <c r="U22" s="4" t="s">
        <v>12</v>
      </c>
      <c r="V22" s="4">
        <f t="shared" si="0"/>
        <v>10</v>
      </c>
      <c r="W22" s="4">
        <v>15</v>
      </c>
      <c r="X22" s="6">
        <f t="shared" si="1"/>
        <v>0.66666666666666663</v>
      </c>
      <c r="Y22" s="4" t="str">
        <f t="shared" si="2"/>
        <v>E</v>
      </c>
      <c r="Z22" s="16" t="str">
        <f t="shared" si="3"/>
        <v>SANGAT BERMASALAH</v>
      </c>
      <c r="AA22" s="16"/>
    </row>
    <row r="23" spans="2:27" ht="15.75">
      <c r="B23" s="4">
        <v>12</v>
      </c>
      <c r="C23" s="3" t="s">
        <v>26</v>
      </c>
      <c r="D23" s="5">
        <v>1800001119</v>
      </c>
      <c r="E23" s="15" t="s">
        <v>11</v>
      </c>
      <c r="F23" s="15"/>
      <c r="G23" s="4" t="s">
        <v>13</v>
      </c>
      <c r="H23" s="4" t="s">
        <v>13</v>
      </c>
      <c r="I23" s="4" t="s">
        <v>12</v>
      </c>
      <c r="J23" s="4" t="s">
        <v>13</v>
      </c>
      <c r="K23" s="4" t="s">
        <v>13</v>
      </c>
      <c r="L23" s="4" t="s">
        <v>13</v>
      </c>
      <c r="M23" s="4" t="s">
        <v>12</v>
      </c>
      <c r="N23" s="4" t="s">
        <v>12</v>
      </c>
      <c r="O23" s="4" t="s">
        <v>12</v>
      </c>
      <c r="P23" s="4" t="s">
        <v>12</v>
      </c>
      <c r="Q23" s="4" t="s">
        <v>12</v>
      </c>
      <c r="R23" s="4" t="s">
        <v>12</v>
      </c>
      <c r="S23" s="4" t="s">
        <v>12</v>
      </c>
      <c r="T23" s="4" t="s">
        <v>13</v>
      </c>
      <c r="U23" s="4" t="s">
        <v>12</v>
      </c>
      <c r="V23" s="4">
        <f t="shared" si="0"/>
        <v>6</v>
      </c>
      <c r="W23" s="4">
        <v>15</v>
      </c>
      <c r="X23" s="6">
        <f t="shared" si="1"/>
        <v>0.4</v>
      </c>
      <c r="Y23" s="4" t="str">
        <f t="shared" si="2"/>
        <v>D</v>
      </c>
      <c r="Z23" s="16" t="str">
        <f t="shared" si="3"/>
        <v>BERMASALAH</v>
      </c>
      <c r="AA23" s="16"/>
    </row>
    <row r="24" spans="2:27" ht="15.75">
      <c r="B24" s="4">
        <v>13</v>
      </c>
      <c r="C24" s="3" t="s">
        <v>27</v>
      </c>
      <c r="D24" s="5">
        <v>1800001120</v>
      </c>
      <c r="E24" s="15" t="s">
        <v>11</v>
      </c>
      <c r="F24" s="15"/>
      <c r="G24" s="4" t="s">
        <v>13</v>
      </c>
      <c r="H24" s="4" t="s">
        <v>13</v>
      </c>
      <c r="I24" s="4" t="s">
        <v>13</v>
      </c>
      <c r="J24" s="4" t="s">
        <v>13</v>
      </c>
      <c r="K24" s="4" t="s">
        <v>13</v>
      </c>
      <c r="L24" s="4" t="s">
        <v>13</v>
      </c>
      <c r="M24" s="4" t="s">
        <v>13</v>
      </c>
      <c r="N24" s="4" t="s">
        <v>13</v>
      </c>
      <c r="O24" s="4" t="s">
        <v>13</v>
      </c>
      <c r="P24" s="4" t="s">
        <v>13</v>
      </c>
      <c r="Q24" s="4" t="s">
        <v>13</v>
      </c>
      <c r="R24" s="4" t="s">
        <v>13</v>
      </c>
      <c r="S24" s="4" t="s">
        <v>13</v>
      </c>
      <c r="T24" s="4" t="s">
        <v>13</v>
      </c>
      <c r="U24" s="4" t="s">
        <v>12</v>
      </c>
      <c r="V24" s="4">
        <f t="shared" si="0"/>
        <v>14</v>
      </c>
      <c r="W24" s="4">
        <v>15</v>
      </c>
      <c r="X24" s="6">
        <f t="shared" si="1"/>
        <v>0.93333333333333335</v>
      </c>
      <c r="Y24" s="4" t="str">
        <f t="shared" si="2"/>
        <v>E</v>
      </c>
      <c r="Z24" s="16" t="str">
        <f t="shared" si="3"/>
        <v>SANGAT BERMASALAH</v>
      </c>
      <c r="AA24" s="16"/>
    </row>
    <row r="25" spans="2:27" ht="15.75">
      <c r="B25" s="4">
        <v>14</v>
      </c>
      <c r="C25" s="3" t="s">
        <v>28</v>
      </c>
      <c r="D25" s="5">
        <v>1800001123</v>
      </c>
      <c r="E25" s="15" t="s">
        <v>11</v>
      </c>
      <c r="F25" s="15"/>
      <c r="G25" s="4" t="s">
        <v>13</v>
      </c>
      <c r="H25" s="4" t="s">
        <v>13</v>
      </c>
      <c r="I25" s="4" t="s">
        <v>12</v>
      </c>
      <c r="J25" s="4" t="s">
        <v>13</v>
      </c>
      <c r="K25" s="4" t="s">
        <v>13</v>
      </c>
      <c r="L25" s="4" t="s">
        <v>13</v>
      </c>
      <c r="M25" s="4" t="s">
        <v>12</v>
      </c>
      <c r="N25" s="4" t="s">
        <v>13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12</v>
      </c>
      <c r="V25" s="4">
        <f t="shared" si="0"/>
        <v>11</v>
      </c>
      <c r="W25" s="4">
        <v>15</v>
      </c>
      <c r="X25" s="6">
        <f t="shared" si="1"/>
        <v>0.73333333333333328</v>
      </c>
      <c r="Y25" s="4" t="str">
        <f t="shared" si="2"/>
        <v>E</v>
      </c>
      <c r="Z25" s="16" t="str">
        <f t="shared" si="3"/>
        <v>SANGAT BERMASALAH</v>
      </c>
      <c r="AA25" s="16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13</v>
      </c>
      <c r="I26" s="4" t="s">
        <v>12</v>
      </c>
      <c r="J26" s="4" t="s">
        <v>13</v>
      </c>
      <c r="K26" s="4" t="s">
        <v>13</v>
      </c>
      <c r="L26" s="4" t="s">
        <v>13</v>
      </c>
      <c r="M26" s="4" t="s">
        <v>12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12</v>
      </c>
      <c r="S26" s="4" t="s">
        <v>13</v>
      </c>
      <c r="T26" s="4" t="s">
        <v>13</v>
      </c>
      <c r="U26" s="4" t="s">
        <v>12</v>
      </c>
      <c r="V26" s="4">
        <f t="shared" si="0"/>
        <v>9</v>
      </c>
      <c r="W26" s="4">
        <v>15</v>
      </c>
      <c r="X26" s="6">
        <f t="shared" si="1"/>
        <v>0.6</v>
      </c>
      <c r="Y26" s="4" t="str">
        <f t="shared" si="2"/>
        <v>E</v>
      </c>
      <c r="Z26" s="16" t="str">
        <f t="shared" si="3"/>
        <v>SANGAT BERMASALAH</v>
      </c>
      <c r="AA26" s="16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12</v>
      </c>
      <c r="O27" s="4" t="s">
        <v>12</v>
      </c>
      <c r="P27" s="4" t="s">
        <v>12</v>
      </c>
      <c r="Q27" s="4" t="s">
        <v>12</v>
      </c>
      <c r="R27" s="4" t="s">
        <v>12</v>
      </c>
      <c r="S27" s="4" t="s">
        <v>13</v>
      </c>
      <c r="T27" s="4" t="s">
        <v>13</v>
      </c>
      <c r="U27" s="4" t="s">
        <v>12</v>
      </c>
      <c r="V27" s="4">
        <f t="shared" si="0"/>
        <v>6</v>
      </c>
      <c r="W27" s="4">
        <v>15</v>
      </c>
      <c r="X27" s="6">
        <f t="shared" si="1"/>
        <v>0.4</v>
      </c>
      <c r="Y27" s="4" t="str">
        <f t="shared" si="2"/>
        <v>D</v>
      </c>
      <c r="Z27" s="16" t="str">
        <f t="shared" si="3"/>
        <v>BERMASALAH</v>
      </c>
      <c r="AA27" s="16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13</v>
      </c>
      <c r="J28" s="4" t="s">
        <v>12</v>
      </c>
      <c r="K28" s="4" t="s">
        <v>13</v>
      </c>
      <c r="L28" s="4" t="s">
        <v>13</v>
      </c>
      <c r="M28" s="4" t="s">
        <v>12</v>
      </c>
      <c r="N28" s="4" t="s">
        <v>12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12</v>
      </c>
      <c r="V28" s="4">
        <f t="shared" si="0"/>
        <v>7</v>
      </c>
      <c r="W28" s="4">
        <v>15</v>
      </c>
      <c r="X28" s="6">
        <f t="shared" si="1"/>
        <v>0.46666666666666667</v>
      </c>
      <c r="Y28" s="4" t="str">
        <f t="shared" si="2"/>
        <v>D</v>
      </c>
      <c r="Z28" s="16" t="str">
        <f t="shared" si="3"/>
        <v>BERMASALAH</v>
      </c>
      <c r="AA28" s="16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12</v>
      </c>
      <c r="O29" s="4" t="s">
        <v>12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9</v>
      </c>
      <c r="W29" s="4">
        <v>15</v>
      </c>
      <c r="X29" s="6">
        <f t="shared" si="1"/>
        <v>0.6</v>
      </c>
      <c r="Y29" s="4" t="str">
        <f t="shared" si="2"/>
        <v>E</v>
      </c>
      <c r="Z29" s="16" t="str">
        <f t="shared" si="3"/>
        <v>SANGAT BERMASALAH</v>
      </c>
      <c r="AA29" s="16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12</v>
      </c>
      <c r="J30" s="4" t="s">
        <v>12</v>
      </c>
      <c r="K30" s="4" t="s">
        <v>12</v>
      </c>
      <c r="L30" s="4" t="s">
        <v>12</v>
      </c>
      <c r="M30" s="4" t="s">
        <v>12</v>
      </c>
      <c r="N30" s="4" t="s">
        <v>12</v>
      </c>
      <c r="O30" s="4" t="s">
        <v>12</v>
      </c>
      <c r="P30" s="4" t="s">
        <v>12</v>
      </c>
      <c r="Q30" s="4" t="s">
        <v>12</v>
      </c>
      <c r="R30" s="4" t="s">
        <v>12</v>
      </c>
      <c r="S30" s="4" t="s">
        <v>13</v>
      </c>
      <c r="T30" s="4" t="s">
        <v>13</v>
      </c>
      <c r="U30" s="4" t="s">
        <v>12</v>
      </c>
      <c r="V30" s="4">
        <f t="shared" si="0"/>
        <v>4</v>
      </c>
      <c r="W30" s="4">
        <v>15</v>
      </c>
      <c r="X30" s="6">
        <f t="shared" si="1"/>
        <v>0.26666666666666666</v>
      </c>
      <c r="Y30" s="4" t="str">
        <f t="shared" si="2"/>
        <v>D</v>
      </c>
      <c r="Z30" s="16" t="str">
        <f t="shared" si="3"/>
        <v>BERMASALAH</v>
      </c>
      <c r="AA30" s="16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13</v>
      </c>
      <c r="I31" s="4" t="s">
        <v>13</v>
      </c>
      <c r="J31" s="4" t="s">
        <v>13</v>
      </c>
      <c r="K31" s="4" t="s">
        <v>13</v>
      </c>
      <c r="L31" s="4" t="s">
        <v>13</v>
      </c>
      <c r="M31" s="4" t="s">
        <v>13</v>
      </c>
      <c r="N31" s="4" t="s">
        <v>12</v>
      </c>
      <c r="O31" s="4" t="s">
        <v>12</v>
      </c>
      <c r="P31" s="4" t="s">
        <v>12</v>
      </c>
      <c r="Q31" s="4" t="s">
        <v>13</v>
      </c>
      <c r="R31" s="4" t="s">
        <v>13</v>
      </c>
      <c r="S31" s="4" t="s">
        <v>12</v>
      </c>
      <c r="T31" s="4" t="s">
        <v>13</v>
      </c>
      <c r="U31" s="4" t="s">
        <v>12</v>
      </c>
      <c r="V31" s="4">
        <f t="shared" si="0"/>
        <v>9</v>
      </c>
      <c r="W31" s="4">
        <v>15</v>
      </c>
      <c r="X31" s="6">
        <f t="shared" si="1"/>
        <v>0.6</v>
      </c>
      <c r="Y31" s="4" t="str">
        <f t="shared" si="2"/>
        <v>E</v>
      </c>
      <c r="Z31" s="16" t="str">
        <f t="shared" si="3"/>
        <v>SANGAT BERMASALAH</v>
      </c>
      <c r="AA31" s="16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13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13</v>
      </c>
      <c r="R32" s="4" t="s">
        <v>13</v>
      </c>
      <c r="S32" s="4" t="s">
        <v>12</v>
      </c>
      <c r="T32" s="4" t="s">
        <v>13</v>
      </c>
      <c r="U32" s="4" t="s">
        <v>12</v>
      </c>
      <c r="V32" s="4">
        <f t="shared" si="0"/>
        <v>7</v>
      </c>
      <c r="W32" s="4">
        <v>15</v>
      </c>
      <c r="X32" s="6">
        <f t="shared" si="1"/>
        <v>0.46666666666666667</v>
      </c>
      <c r="Y32" s="4" t="str">
        <f t="shared" si="2"/>
        <v>D</v>
      </c>
      <c r="Z32" s="16" t="str">
        <f t="shared" si="3"/>
        <v>BERMASALAH</v>
      </c>
      <c r="AA32" s="16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13</v>
      </c>
      <c r="I33" s="4" t="s">
        <v>13</v>
      </c>
      <c r="J33" s="4" t="s">
        <v>13</v>
      </c>
      <c r="K33" s="4" t="s">
        <v>13</v>
      </c>
      <c r="L33" s="4" t="s">
        <v>13</v>
      </c>
      <c r="M33" s="4" t="s">
        <v>13</v>
      </c>
      <c r="N33" s="4" t="s">
        <v>13</v>
      </c>
      <c r="O33" s="4" t="s">
        <v>13</v>
      </c>
      <c r="P33" s="4" t="s">
        <v>13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13</v>
      </c>
      <c r="V33" s="4">
        <f t="shared" si="0"/>
        <v>15</v>
      </c>
      <c r="W33" s="4">
        <v>15</v>
      </c>
      <c r="X33" s="6">
        <f t="shared" si="1"/>
        <v>1</v>
      </c>
      <c r="Y33" s="4" t="str">
        <f t="shared" si="2"/>
        <v>E</v>
      </c>
      <c r="Z33" s="16" t="str">
        <f t="shared" si="3"/>
        <v>SANGAT BERMASALAH</v>
      </c>
      <c r="AA33" s="16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12</v>
      </c>
      <c r="I34" s="4" t="s">
        <v>12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12</v>
      </c>
      <c r="P34" s="4" t="s">
        <v>12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12</v>
      </c>
      <c r="V34" s="4">
        <f t="shared" si="0"/>
        <v>8</v>
      </c>
      <c r="W34" s="4">
        <v>15</v>
      </c>
      <c r="X34" s="6">
        <f t="shared" si="1"/>
        <v>0.53333333333333333</v>
      </c>
      <c r="Y34" s="4" t="str">
        <f t="shared" si="2"/>
        <v>E</v>
      </c>
      <c r="Z34" s="16" t="str">
        <f t="shared" si="3"/>
        <v>SANGAT BERMASALAH</v>
      </c>
      <c r="AA34" s="16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12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7</v>
      </c>
      <c r="W35" s="4">
        <v>15</v>
      </c>
      <c r="X35" s="6">
        <f t="shared" si="1"/>
        <v>0.46666666666666667</v>
      </c>
      <c r="Y35" s="4" t="str">
        <f t="shared" si="2"/>
        <v>D</v>
      </c>
      <c r="Z35" s="16" t="str">
        <f t="shared" si="3"/>
        <v>BERMASALAH</v>
      </c>
      <c r="AA35" s="16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12</v>
      </c>
      <c r="M36" s="4" t="s">
        <v>12</v>
      </c>
      <c r="N36" s="4" t="s">
        <v>12</v>
      </c>
      <c r="O36" s="4" t="s">
        <v>13</v>
      </c>
      <c r="P36" s="4" t="s">
        <v>12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4">
        <f t="shared" si="0"/>
        <v>10</v>
      </c>
      <c r="W36" s="4">
        <v>15</v>
      </c>
      <c r="X36" s="6">
        <f t="shared" si="1"/>
        <v>0.66666666666666663</v>
      </c>
      <c r="Y36" s="4" t="str">
        <f t="shared" si="2"/>
        <v>E</v>
      </c>
      <c r="Z36" s="16" t="str">
        <f t="shared" si="3"/>
        <v>SANGAT BERMASALAH</v>
      </c>
      <c r="AA36" s="16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12</v>
      </c>
      <c r="J37" s="4" t="s">
        <v>12</v>
      </c>
      <c r="K37" s="4" t="s">
        <v>12</v>
      </c>
      <c r="L37" s="4" t="s">
        <v>13</v>
      </c>
      <c r="M37" s="4" t="s">
        <v>12</v>
      </c>
      <c r="N37" s="4" t="s">
        <v>12</v>
      </c>
      <c r="O37" s="4" t="s">
        <v>12</v>
      </c>
      <c r="P37" s="4" t="s">
        <v>13</v>
      </c>
      <c r="Q37" s="4" t="s">
        <v>12</v>
      </c>
      <c r="R37" s="4" t="s">
        <v>12</v>
      </c>
      <c r="S37" s="4" t="s">
        <v>12</v>
      </c>
      <c r="T37" s="4" t="s">
        <v>12</v>
      </c>
      <c r="U37" s="4" t="s">
        <v>12</v>
      </c>
      <c r="V37" s="4">
        <f t="shared" si="0"/>
        <v>3</v>
      </c>
      <c r="W37" s="4">
        <v>15</v>
      </c>
      <c r="X37" s="6">
        <f t="shared" si="1"/>
        <v>0.2</v>
      </c>
      <c r="Y37" s="4" t="str">
        <f t="shared" si="2"/>
        <v>C</v>
      </c>
      <c r="Z37" s="16" t="str">
        <f t="shared" si="3"/>
        <v>CUKUP BERMASALAH</v>
      </c>
      <c r="AA37" s="16"/>
    </row>
    <row r="38" spans="2:27" ht="15.75">
      <c r="B38" s="4">
        <v>27</v>
      </c>
      <c r="C38" s="3" t="s">
        <v>69</v>
      </c>
      <c r="D38" s="5">
        <v>1800001139</v>
      </c>
      <c r="E38" s="17" t="s">
        <v>11</v>
      </c>
      <c r="F38" s="18"/>
      <c r="G38" s="4" t="s">
        <v>13</v>
      </c>
      <c r="H38" s="4" t="s">
        <v>12</v>
      </c>
      <c r="I38" s="4" t="s">
        <v>12</v>
      </c>
      <c r="J38" s="4" t="s">
        <v>13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13</v>
      </c>
      <c r="P38" s="4" t="s">
        <v>12</v>
      </c>
      <c r="Q38" s="4" t="s">
        <v>12</v>
      </c>
      <c r="R38" s="4" t="s">
        <v>13</v>
      </c>
      <c r="S38" s="4" t="s">
        <v>12</v>
      </c>
      <c r="T38" s="4" t="s">
        <v>12</v>
      </c>
      <c r="U38" s="4" t="s">
        <v>13</v>
      </c>
      <c r="V38" s="4">
        <f t="shared" si="0"/>
        <v>5</v>
      </c>
      <c r="W38" s="4">
        <v>15</v>
      </c>
      <c r="X38" s="6">
        <f t="shared" si="1"/>
        <v>0.33333333333333331</v>
      </c>
      <c r="Y38" s="4" t="str">
        <f t="shared" si="2"/>
        <v>D</v>
      </c>
      <c r="Z38" s="16" t="str">
        <f t="shared" si="3"/>
        <v>BERMASALAH</v>
      </c>
      <c r="AA38" s="16"/>
    </row>
    <row r="39" spans="2:27" ht="15.75">
      <c r="B39" s="4">
        <v>28</v>
      </c>
      <c r="C39" s="3" t="s">
        <v>41</v>
      </c>
      <c r="D39" s="5">
        <v>1800001249</v>
      </c>
      <c r="E39" s="15" t="s">
        <v>11</v>
      </c>
      <c r="F39" s="15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12</v>
      </c>
      <c r="L39" s="4" t="s">
        <v>12</v>
      </c>
      <c r="M39" s="4" t="s">
        <v>12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7</v>
      </c>
      <c r="W39" s="4">
        <v>15</v>
      </c>
      <c r="X39" s="6">
        <f t="shared" si="1"/>
        <v>0.46666666666666667</v>
      </c>
      <c r="Y39" s="4" t="str">
        <f t="shared" si="2"/>
        <v>D</v>
      </c>
      <c r="Z39" s="16" t="str">
        <f t="shared" si="3"/>
        <v>BERMASALAH</v>
      </c>
      <c r="AA39" s="16"/>
    </row>
    <row r="40" spans="2:27" ht="15.75">
      <c r="B40" s="7"/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5.75">
      <c r="B41" s="7"/>
      <c r="C41" s="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5.75">
      <c r="B43" s="14" t="s">
        <v>42</v>
      </c>
      <c r="C43" s="14"/>
      <c r="D43" s="14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5.75"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5.75">
      <c r="B45" s="7"/>
      <c r="C45" s="20" t="s">
        <v>43</v>
      </c>
      <c r="D45" s="20"/>
      <c r="E45" s="20"/>
      <c r="F45" s="2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5.75">
      <c r="B46" s="7"/>
      <c r="C46" s="20" t="s">
        <v>44</v>
      </c>
      <c r="D46" s="20"/>
      <c r="E46" s="20"/>
      <c r="F46" s="2">
        <f>ROWS(B12:B39)</f>
        <v>28</v>
      </c>
      <c r="G46" s="2">
        <f t="shared" ref="G46:U46" si="4">ROWS(C12:C39)</f>
        <v>28</v>
      </c>
      <c r="H46" s="2">
        <f t="shared" si="4"/>
        <v>28</v>
      </c>
      <c r="I46" s="2">
        <f t="shared" si="4"/>
        <v>28</v>
      </c>
      <c r="J46" s="2">
        <f t="shared" si="4"/>
        <v>28</v>
      </c>
      <c r="K46" s="2">
        <f t="shared" si="4"/>
        <v>28</v>
      </c>
      <c r="L46" s="2">
        <f t="shared" si="4"/>
        <v>28</v>
      </c>
      <c r="M46" s="2">
        <f t="shared" si="4"/>
        <v>28</v>
      </c>
      <c r="N46" s="2">
        <f t="shared" si="4"/>
        <v>28</v>
      </c>
      <c r="O46" s="2">
        <f t="shared" si="4"/>
        <v>28</v>
      </c>
      <c r="P46" s="2">
        <f t="shared" si="4"/>
        <v>28</v>
      </c>
      <c r="Q46" s="2">
        <f t="shared" si="4"/>
        <v>28</v>
      </c>
      <c r="R46" s="2">
        <f t="shared" si="4"/>
        <v>28</v>
      </c>
      <c r="S46" s="2">
        <f t="shared" si="4"/>
        <v>28</v>
      </c>
      <c r="T46" s="2">
        <f t="shared" si="4"/>
        <v>28</v>
      </c>
      <c r="U46" s="2">
        <f t="shared" si="4"/>
        <v>28</v>
      </c>
      <c r="V46" s="7"/>
      <c r="W46" s="7"/>
      <c r="X46" s="7"/>
      <c r="Y46" s="7"/>
      <c r="Z46" s="7"/>
      <c r="AA46" s="7"/>
    </row>
    <row r="47" spans="2:27" ht="15.75">
      <c r="B47" s="7"/>
      <c r="C47" s="20" t="s">
        <v>45</v>
      </c>
      <c r="D47" s="20"/>
      <c r="E47" s="20"/>
      <c r="F47" s="20"/>
      <c r="G47" s="2">
        <f>COUNTIF(G12:G39,"YA")</f>
        <v>15</v>
      </c>
      <c r="H47" s="2">
        <f t="shared" ref="H47:U47" si="5">COUNTIF(H12:H39,"YA")</f>
        <v>16</v>
      </c>
      <c r="I47" s="2">
        <f t="shared" si="5"/>
        <v>12</v>
      </c>
      <c r="J47" s="2">
        <f t="shared" si="5"/>
        <v>14</v>
      </c>
      <c r="K47" s="2">
        <f t="shared" si="5"/>
        <v>20</v>
      </c>
      <c r="L47" s="2">
        <f t="shared" si="5"/>
        <v>17</v>
      </c>
      <c r="M47" s="2">
        <f t="shared" si="5"/>
        <v>11</v>
      </c>
      <c r="N47" s="2">
        <f t="shared" si="5"/>
        <v>10</v>
      </c>
      <c r="O47" s="2">
        <f t="shared" si="5"/>
        <v>10</v>
      </c>
      <c r="P47" s="2">
        <f t="shared" si="5"/>
        <v>12</v>
      </c>
      <c r="Q47" s="2">
        <f t="shared" si="5"/>
        <v>19</v>
      </c>
      <c r="R47" s="2">
        <f t="shared" si="5"/>
        <v>18</v>
      </c>
      <c r="S47" s="2">
        <f t="shared" si="5"/>
        <v>14</v>
      </c>
      <c r="T47" s="2">
        <f t="shared" si="5"/>
        <v>20</v>
      </c>
      <c r="U47" s="2">
        <f t="shared" si="5"/>
        <v>8</v>
      </c>
      <c r="V47" s="7"/>
      <c r="W47" s="7"/>
      <c r="X47" s="7"/>
      <c r="Y47" s="7"/>
      <c r="Z47" s="7"/>
      <c r="AA47" s="7"/>
    </row>
    <row r="48" spans="2:27" ht="15.75">
      <c r="B48" s="7"/>
      <c r="C48" s="8"/>
      <c r="D48" s="7"/>
      <c r="E48" s="7"/>
      <c r="F48" s="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7"/>
      <c r="W48" s="7"/>
      <c r="X48" s="7"/>
      <c r="Y48" s="7"/>
      <c r="Z48" s="7"/>
      <c r="AA48" s="7"/>
    </row>
    <row r="49" spans="2:27" ht="15.75">
      <c r="B49" s="7"/>
      <c r="C49" s="20" t="s">
        <v>46</v>
      </c>
      <c r="D49" s="20"/>
      <c r="E49" s="20"/>
      <c r="F49" s="20"/>
      <c r="G49" s="11">
        <f>G47/F46*100%</f>
        <v>0.5357142857142857</v>
      </c>
      <c r="H49" s="11">
        <f>H47/G46*100%</f>
        <v>0.5714285714285714</v>
      </c>
      <c r="I49" s="11">
        <f t="shared" ref="I49:U49" si="6">I47/H46*100%</f>
        <v>0.42857142857142855</v>
      </c>
      <c r="J49" s="11">
        <f t="shared" si="6"/>
        <v>0.5</v>
      </c>
      <c r="K49" s="11">
        <f t="shared" si="6"/>
        <v>0.7142857142857143</v>
      </c>
      <c r="L49" s="11">
        <f t="shared" si="6"/>
        <v>0.6071428571428571</v>
      </c>
      <c r="M49" s="11">
        <f t="shared" si="6"/>
        <v>0.39285714285714285</v>
      </c>
      <c r="N49" s="11">
        <f t="shared" si="6"/>
        <v>0.35714285714285715</v>
      </c>
      <c r="O49" s="11">
        <f t="shared" si="6"/>
        <v>0.35714285714285715</v>
      </c>
      <c r="P49" s="11">
        <f t="shared" si="6"/>
        <v>0.42857142857142855</v>
      </c>
      <c r="Q49" s="11">
        <f t="shared" si="6"/>
        <v>0.6785714285714286</v>
      </c>
      <c r="R49" s="11">
        <f t="shared" si="6"/>
        <v>0.6428571428571429</v>
      </c>
      <c r="S49" s="11">
        <f t="shared" si="6"/>
        <v>0.5</v>
      </c>
      <c r="T49" s="11">
        <f t="shared" si="6"/>
        <v>0.7142857142857143</v>
      </c>
      <c r="U49" s="11">
        <f t="shared" si="6"/>
        <v>0.2857142857142857</v>
      </c>
      <c r="V49" s="7"/>
      <c r="W49" s="7"/>
      <c r="X49" s="7"/>
      <c r="Y49" s="7"/>
      <c r="Z49" s="7"/>
      <c r="AA49" s="7"/>
    </row>
    <row r="50" spans="2:27" ht="15.75">
      <c r="B50" s="7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5.75">
      <c r="B51" s="7"/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5.75">
      <c r="B52" s="7"/>
      <c r="C52" s="20" t="s">
        <v>47</v>
      </c>
      <c r="D52" s="20"/>
      <c r="E52" s="20"/>
      <c r="F52" s="20"/>
      <c r="G52" s="20"/>
      <c r="H52" s="2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5.75">
      <c r="B53" s="7"/>
      <c r="C53" s="20" t="s">
        <v>48</v>
      </c>
      <c r="D53" s="20"/>
      <c r="E53" s="20"/>
      <c r="F53" s="20"/>
      <c r="G53" s="20"/>
      <c r="H53" s="2">
        <f>F46-(COUNTIF(V12:V39,"0"))</f>
        <v>28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5.75">
      <c r="B54" s="7"/>
      <c r="C54" s="20" t="s">
        <v>49</v>
      </c>
      <c r="D54" s="20"/>
      <c r="E54" s="20"/>
      <c r="F54" s="20"/>
      <c r="G54" s="20"/>
      <c r="H54" s="2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5.75">
      <c r="B55" s="7"/>
      <c r="C55" s="20" t="s">
        <v>50</v>
      </c>
      <c r="D55" s="20"/>
      <c r="E55" s="20"/>
      <c r="F55" s="20"/>
      <c r="G55" s="20"/>
      <c r="H55" s="2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E15:F15"/>
    <mergeCell ref="Z15:AA15"/>
    <mergeCell ref="E16:F16"/>
    <mergeCell ref="Z16:AA16"/>
    <mergeCell ref="E17:F17"/>
    <mergeCell ref="Z17:AA17"/>
    <mergeCell ref="Z10:AA11"/>
    <mergeCell ref="E13:F13"/>
    <mergeCell ref="Z13:AA13"/>
    <mergeCell ref="E14:F14"/>
    <mergeCell ref="Z14:AA14"/>
    <mergeCell ref="C55:G55"/>
    <mergeCell ref="C45:E45"/>
    <mergeCell ref="C46:E46"/>
    <mergeCell ref="B6:AA6"/>
    <mergeCell ref="B7:AA7"/>
    <mergeCell ref="C47:F47"/>
    <mergeCell ref="C49:F49"/>
    <mergeCell ref="B43:D43"/>
    <mergeCell ref="C52:G52"/>
    <mergeCell ref="C53:G53"/>
    <mergeCell ref="C54:G54"/>
    <mergeCell ref="E12:F12"/>
    <mergeCell ref="Z12:AA12"/>
    <mergeCell ref="W10:W11"/>
    <mergeCell ref="X10:X11"/>
    <mergeCell ref="Y10:Y11"/>
  </mergeCells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topLeftCell="B1" zoomScale="77" zoomScaleNormal="77" workbookViewId="0">
      <selection activeCell="J15" sqref="J15"/>
    </sheetView>
  </sheetViews>
  <sheetFormatPr defaultColWidth="9.140625" defaultRowHeight="15"/>
  <cols>
    <col min="2" max="2" width="9.28515625" bestFit="1" customWidth="1"/>
    <col min="3" max="3" width="31.42578125" customWidth="1"/>
    <col min="4" max="4" width="16.42578125" bestFit="1" customWidth="1"/>
    <col min="6" max="6" width="9.28515625" bestFit="1" customWidth="1"/>
    <col min="7" max="7" width="15" customWidth="1"/>
    <col min="8" max="24" width="9.28515625" bestFit="1" customWidth="1"/>
    <col min="25" max="25" width="19.7109375" customWidth="1"/>
    <col min="27" max="27" width="22.28515625" customWidth="1"/>
  </cols>
  <sheetData>
    <row r="6" spans="2:27" ht="15.75">
      <c r="B6" s="13" t="s">
        <v>72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2:27" ht="15.7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2:27" ht="15.75">
      <c r="B10" s="16" t="s">
        <v>0</v>
      </c>
      <c r="C10" s="16" t="s">
        <v>1</v>
      </c>
      <c r="D10" s="16" t="s">
        <v>2</v>
      </c>
      <c r="E10" s="16" t="s">
        <v>3</v>
      </c>
      <c r="F10" s="16"/>
      <c r="G10" s="15" t="s">
        <v>53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 t="s">
        <v>5</v>
      </c>
      <c r="W10" s="16" t="s">
        <v>6</v>
      </c>
      <c r="X10" s="16" t="s">
        <v>7</v>
      </c>
      <c r="Y10" s="16" t="s">
        <v>8</v>
      </c>
      <c r="Z10" s="16" t="s">
        <v>62</v>
      </c>
      <c r="AA10" s="16"/>
    </row>
    <row r="11" spans="2:27" ht="15.75">
      <c r="B11" s="16"/>
      <c r="C11" s="16"/>
      <c r="D11" s="16"/>
      <c r="E11" s="16"/>
      <c r="F11" s="16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16"/>
      <c r="W11" s="16"/>
      <c r="X11" s="16"/>
      <c r="Y11" s="16"/>
      <c r="Z11" s="16"/>
      <c r="AA11" s="16"/>
    </row>
    <row r="12" spans="2:27" ht="15.75">
      <c r="B12" s="4">
        <v>1</v>
      </c>
      <c r="C12" s="3" t="s">
        <v>10</v>
      </c>
      <c r="D12" s="4">
        <v>1600001002</v>
      </c>
      <c r="E12" s="15" t="s">
        <v>11</v>
      </c>
      <c r="F12" s="15"/>
      <c r="G12" s="4" t="s">
        <v>13</v>
      </c>
      <c r="H12" s="4" t="s">
        <v>13</v>
      </c>
      <c r="I12" s="4" t="s">
        <v>13</v>
      </c>
      <c r="J12" s="4" t="s">
        <v>12</v>
      </c>
      <c r="K12" s="4" t="s">
        <v>12</v>
      </c>
      <c r="L12" s="4" t="s">
        <v>12</v>
      </c>
      <c r="M12" s="4" t="s">
        <v>12</v>
      </c>
      <c r="N12" s="4" t="s">
        <v>12</v>
      </c>
      <c r="O12" s="4" t="s">
        <v>13</v>
      </c>
      <c r="P12" s="4" t="s">
        <v>12</v>
      </c>
      <c r="Q12" s="4" t="s">
        <v>13</v>
      </c>
      <c r="R12" s="4" t="s">
        <v>12</v>
      </c>
      <c r="S12" s="4" t="s">
        <v>12</v>
      </c>
      <c r="T12" s="4" t="s">
        <v>12</v>
      </c>
      <c r="U12" s="4" t="s">
        <v>14</v>
      </c>
      <c r="V12" s="4">
        <f t="shared" ref="V12:V39" si="0">COUNTIF(G12:U12,"YA")</f>
        <v>5</v>
      </c>
      <c r="W12" s="4">
        <v>15</v>
      </c>
      <c r="X12" s="6">
        <f t="shared" ref="X12:X39" si="1">V12/W12</f>
        <v>0.33333333333333331</v>
      </c>
      <c r="Y12" s="4" t="str">
        <f t="shared" ref="Y12:Y39" si="2">IF(X12&gt;51%,"E",(IF(X12&gt;26%,"D",(IF(X12&gt;11%,"C",(IF(X12&gt;1%,"B","A")))))))</f>
        <v>D</v>
      </c>
      <c r="Z12" s="16" t="str">
        <f t="shared" ref="Z12:Z39" si="3">IF(X12&gt;51%,"SANGAT BERMASALAH",(IF(X12&gt;26%,"BERMASALAH",(IF(X12&gt;11%,"CUKUP BERMASALAH",(IF(X12&gt;1%,"AGAK BERMASALAH","TIDAK BERMASALAH")))))))</f>
        <v>BERMASALAH</v>
      </c>
      <c r="AA12" s="16"/>
    </row>
    <row r="13" spans="2:27" ht="15.75">
      <c r="B13" s="4">
        <v>2</v>
      </c>
      <c r="C13" s="3" t="s">
        <v>15</v>
      </c>
      <c r="D13" s="5">
        <v>1600001025</v>
      </c>
      <c r="E13" s="15" t="s">
        <v>11</v>
      </c>
      <c r="F13" s="15"/>
      <c r="G13" s="4" t="s">
        <v>12</v>
      </c>
      <c r="H13" s="4" t="s">
        <v>13</v>
      </c>
      <c r="I13" s="4" t="s">
        <v>13</v>
      </c>
      <c r="J13" s="4" t="s">
        <v>12</v>
      </c>
      <c r="K13" s="4" t="s">
        <v>12</v>
      </c>
      <c r="L13" s="4" t="s">
        <v>12</v>
      </c>
      <c r="M13" s="4" t="s">
        <v>12</v>
      </c>
      <c r="N13" s="4" t="s">
        <v>12</v>
      </c>
      <c r="O13" s="4" t="s">
        <v>12</v>
      </c>
      <c r="P13" s="4" t="s">
        <v>12</v>
      </c>
      <c r="Q13" s="4" t="s">
        <v>13</v>
      </c>
      <c r="R13" s="4" t="s">
        <v>13</v>
      </c>
      <c r="S13" s="4" t="s">
        <v>12</v>
      </c>
      <c r="T13" s="4" t="s">
        <v>12</v>
      </c>
      <c r="U13" s="4" t="s">
        <v>12</v>
      </c>
      <c r="V13" s="4">
        <f t="shared" si="0"/>
        <v>4</v>
      </c>
      <c r="W13" s="4">
        <v>15</v>
      </c>
      <c r="X13" s="6">
        <f t="shared" si="1"/>
        <v>0.26666666666666666</v>
      </c>
      <c r="Y13" s="4" t="str">
        <f t="shared" si="2"/>
        <v>D</v>
      </c>
      <c r="Z13" s="16" t="str">
        <f t="shared" si="3"/>
        <v>BERMASALAH</v>
      </c>
      <c r="AA13" s="16"/>
    </row>
    <row r="14" spans="2:27" ht="15.75">
      <c r="B14" s="4">
        <v>3</v>
      </c>
      <c r="C14" s="3" t="s">
        <v>16</v>
      </c>
      <c r="D14" s="5">
        <v>1600001047</v>
      </c>
      <c r="E14" s="15" t="s">
        <v>11</v>
      </c>
      <c r="F14" s="15"/>
      <c r="G14" s="4" t="s">
        <v>12</v>
      </c>
      <c r="H14" s="4" t="s">
        <v>12</v>
      </c>
      <c r="I14" s="4" t="s">
        <v>13</v>
      </c>
      <c r="J14" s="4" t="s">
        <v>13</v>
      </c>
      <c r="K14" s="4" t="s">
        <v>13</v>
      </c>
      <c r="L14" s="4" t="s">
        <v>13</v>
      </c>
      <c r="M14" s="4" t="s">
        <v>13</v>
      </c>
      <c r="N14" s="4" t="s">
        <v>13</v>
      </c>
      <c r="O14" s="4" t="s">
        <v>13</v>
      </c>
      <c r="P14" s="4" t="s">
        <v>12</v>
      </c>
      <c r="Q14" s="4" t="s">
        <v>13</v>
      </c>
      <c r="R14" s="4" t="s">
        <v>13</v>
      </c>
      <c r="S14" s="4" t="s">
        <v>12</v>
      </c>
      <c r="T14" s="4" t="s">
        <v>12</v>
      </c>
      <c r="U14" s="4" t="s">
        <v>13</v>
      </c>
      <c r="V14" s="4">
        <f t="shared" si="0"/>
        <v>10</v>
      </c>
      <c r="W14" s="4">
        <v>15</v>
      </c>
      <c r="X14" s="6">
        <f t="shared" si="1"/>
        <v>0.66666666666666663</v>
      </c>
      <c r="Y14" s="4" t="str">
        <f t="shared" si="2"/>
        <v>E</v>
      </c>
      <c r="Z14" s="16" t="str">
        <f t="shared" si="3"/>
        <v>SANGAT BERMASALAH</v>
      </c>
      <c r="AA14" s="16"/>
    </row>
    <row r="15" spans="2:27" ht="15.75">
      <c r="B15" s="4">
        <v>4</v>
      </c>
      <c r="C15" s="3" t="s">
        <v>17</v>
      </c>
      <c r="D15" s="5">
        <v>1800001104</v>
      </c>
      <c r="E15" s="15" t="s">
        <v>18</v>
      </c>
      <c r="F15" s="15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12</v>
      </c>
      <c r="P15" s="4" t="s">
        <v>12</v>
      </c>
      <c r="Q15" s="4" t="s">
        <v>12</v>
      </c>
      <c r="R15" s="4" t="s">
        <v>12</v>
      </c>
      <c r="S15" s="4" t="s">
        <v>12</v>
      </c>
      <c r="T15" s="4" t="s">
        <v>12</v>
      </c>
      <c r="U15" s="4" t="s">
        <v>12</v>
      </c>
      <c r="V15" s="4">
        <f t="shared" si="0"/>
        <v>2</v>
      </c>
      <c r="W15" s="4">
        <v>15</v>
      </c>
      <c r="X15" s="6">
        <f t="shared" si="1"/>
        <v>0.13333333333333333</v>
      </c>
      <c r="Y15" s="4" t="str">
        <f t="shared" si="2"/>
        <v>C</v>
      </c>
      <c r="Z15" s="16" t="str">
        <f t="shared" si="3"/>
        <v>CUKUP BERMASALAH</v>
      </c>
      <c r="AA15" s="16"/>
    </row>
    <row r="16" spans="2:27" ht="15.75">
      <c r="B16" s="4">
        <v>5</v>
      </c>
      <c r="C16" s="3" t="s">
        <v>19</v>
      </c>
      <c r="D16" s="5">
        <v>1800001106</v>
      </c>
      <c r="E16" s="15" t="s">
        <v>11</v>
      </c>
      <c r="F16" s="15"/>
      <c r="G16" s="4" t="s">
        <v>13</v>
      </c>
      <c r="H16" s="4" t="s">
        <v>12</v>
      </c>
      <c r="I16" s="4" t="s">
        <v>12</v>
      </c>
      <c r="J16" s="4" t="s">
        <v>12</v>
      </c>
      <c r="K16" s="4" t="s">
        <v>12</v>
      </c>
      <c r="L16" s="4" t="s">
        <v>13</v>
      </c>
      <c r="M16" s="4" t="s">
        <v>12</v>
      </c>
      <c r="N16" s="4" t="s">
        <v>12</v>
      </c>
      <c r="O16" s="4" t="s">
        <v>12</v>
      </c>
      <c r="P16" s="4" t="s">
        <v>12</v>
      </c>
      <c r="Q16" s="4" t="s">
        <v>13</v>
      </c>
      <c r="R16" s="4" t="s">
        <v>13</v>
      </c>
      <c r="S16" s="4" t="s">
        <v>12</v>
      </c>
      <c r="T16" s="4" t="s">
        <v>13</v>
      </c>
      <c r="U16" s="4" t="s">
        <v>13</v>
      </c>
      <c r="V16" s="4">
        <f t="shared" si="0"/>
        <v>6</v>
      </c>
      <c r="W16" s="4">
        <v>15</v>
      </c>
      <c r="X16" s="6">
        <f t="shared" si="1"/>
        <v>0.4</v>
      </c>
      <c r="Y16" s="4" t="str">
        <f t="shared" si="2"/>
        <v>D</v>
      </c>
      <c r="Z16" s="16" t="str">
        <f t="shared" si="3"/>
        <v>BERMASALAH</v>
      </c>
      <c r="AA16" s="16"/>
    </row>
    <row r="17" spans="2:27" ht="15.75">
      <c r="B17" s="4">
        <v>6</v>
      </c>
      <c r="C17" s="3" t="s">
        <v>20</v>
      </c>
      <c r="D17" s="5">
        <v>1800001107</v>
      </c>
      <c r="E17" s="15" t="s">
        <v>18</v>
      </c>
      <c r="F17" s="15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12</v>
      </c>
      <c r="L17" s="4" t="s">
        <v>12</v>
      </c>
      <c r="M17" s="4" t="s">
        <v>13</v>
      </c>
      <c r="N17" s="4" t="s">
        <v>13</v>
      </c>
      <c r="O17" s="4" t="s">
        <v>12</v>
      </c>
      <c r="P17" s="4" t="s">
        <v>12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7</v>
      </c>
      <c r="W17" s="4">
        <v>15</v>
      </c>
      <c r="X17" s="6">
        <f t="shared" si="1"/>
        <v>0.46666666666666667</v>
      </c>
      <c r="Y17" s="4" t="str">
        <f t="shared" si="2"/>
        <v>D</v>
      </c>
      <c r="Z17" s="16" t="str">
        <f t="shared" si="3"/>
        <v>BERMASALAH</v>
      </c>
      <c r="AA17" s="16"/>
    </row>
    <row r="18" spans="2:27" ht="15.75">
      <c r="B18" s="4">
        <v>7</v>
      </c>
      <c r="C18" s="3" t="s">
        <v>21</v>
      </c>
      <c r="D18" s="5">
        <v>1800001108</v>
      </c>
      <c r="E18" s="15" t="s">
        <v>18</v>
      </c>
      <c r="F18" s="15"/>
      <c r="G18" s="4" t="s">
        <v>12</v>
      </c>
      <c r="H18" s="4" t="s">
        <v>13</v>
      </c>
      <c r="I18" s="4" t="s">
        <v>12</v>
      </c>
      <c r="J18" s="4" t="s">
        <v>12</v>
      </c>
      <c r="K18" s="4" t="s">
        <v>13</v>
      </c>
      <c r="L18" s="4" t="s">
        <v>12</v>
      </c>
      <c r="M18" s="4" t="s">
        <v>13</v>
      </c>
      <c r="N18" s="4" t="s">
        <v>13</v>
      </c>
      <c r="O18" s="4" t="s">
        <v>12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7</v>
      </c>
      <c r="W18" s="4">
        <v>15</v>
      </c>
      <c r="X18" s="6">
        <f t="shared" si="1"/>
        <v>0.46666666666666667</v>
      </c>
      <c r="Y18" s="4" t="str">
        <f t="shared" si="2"/>
        <v>D</v>
      </c>
      <c r="Z18" s="16" t="str">
        <f t="shared" si="3"/>
        <v>BERMASALAH</v>
      </c>
      <c r="AA18" s="16"/>
    </row>
    <row r="19" spans="2:27" ht="15.75">
      <c r="B19" s="4">
        <v>8</v>
      </c>
      <c r="C19" s="3" t="s">
        <v>22</v>
      </c>
      <c r="D19" s="5">
        <v>1800001111</v>
      </c>
      <c r="E19" s="15" t="s">
        <v>18</v>
      </c>
      <c r="F19" s="15"/>
      <c r="G19" s="4" t="s">
        <v>12</v>
      </c>
      <c r="H19" s="4" t="s">
        <v>13</v>
      </c>
      <c r="I19" s="4" t="s">
        <v>13</v>
      </c>
      <c r="J19" s="4" t="s">
        <v>12</v>
      </c>
      <c r="K19" s="4" t="s">
        <v>13</v>
      </c>
      <c r="L19" s="4" t="s">
        <v>12</v>
      </c>
      <c r="M19" s="4" t="s">
        <v>12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5</v>
      </c>
      <c r="W19" s="4">
        <v>15</v>
      </c>
      <c r="X19" s="6">
        <f t="shared" si="1"/>
        <v>0.33333333333333331</v>
      </c>
      <c r="Y19" s="4" t="str">
        <f t="shared" si="2"/>
        <v>D</v>
      </c>
      <c r="Z19" s="16" t="str">
        <f t="shared" si="3"/>
        <v>BERMASALAH</v>
      </c>
      <c r="AA19" s="16"/>
    </row>
    <row r="20" spans="2:27" ht="15.75">
      <c r="B20" s="4">
        <v>9</v>
      </c>
      <c r="C20" s="3" t="s">
        <v>23</v>
      </c>
      <c r="D20" s="5">
        <v>1800001112</v>
      </c>
      <c r="E20" s="15" t="s">
        <v>18</v>
      </c>
      <c r="F20" s="15"/>
      <c r="G20" s="4" t="s">
        <v>12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12</v>
      </c>
      <c r="V20" s="4">
        <f t="shared" si="0"/>
        <v>4</v>
      </c>
      <c r="W20" s="4">
        <v>15</v>
      </c>
      <c r="X20" s="6">
        <f t="shared" si="1"/>
        <v>0.26666666666666666</v>
      </c>
      <c r="Y20" s="4" t="str">
        <f t="shared" si="2"/>
        <v>D</v>
      </c>
      <c r="Z20" s="16" t="str">
        <f t="shared" si="3"/>
        <v>BERMASALAH</v>
      </c>
      <c r="AA20" s="16"/>
    </row>
    <row r="21" spans="2:27" ht="15.75">
      <c r="B21" s="4">
        <v>10</v>
      </c>
      <c r="C21" s="3" t="s">
        <v>24</v>
      </c>
      <c r="D21" s="5">
        <v>1800001113</v>
      </c>
      <c r="E21" s="15" t="s">
        <v>18</v>
      </c>
      <c r="F21" s="15"/>
      <c r="G21" s="4" t="s">
        <v>12</v>
      </c>
      <c r="H21" s="4" t="s">
        <v>12</v>
      </c>
      <c r="I21" s="4" t="s">
        <v>12</v>
      </c>
      <c r="J21" s="4" t="s">
        <v>12</v>
      </c>
      <c r="K21" s="4" t="s">
        <v>12</v>
      </c>
      <c r="L21" s="4" t="s">
        <v>12</v>
      </c>
      <c r="M21" s="4" t="s">
        <v>12</v>
      </c>
      <c r="N21" s="4" t="s">
        <v>12</v>
      </c>
      <c r="O21" s="4" t="s">
        <v>12</v>
      </c>
      <c r="P21" s="4" t="s">
        <v>12</v>
      </c>
      <c r="Q21" s="4" t="s">
        <v>12</v>
      </c>
      <c r="R21" s="4" t="s">
        <v>12</v>
      </c>
      <c r="S21" s="4" t="s">
        <v>13</v>
      </c>
      <c r="T21" s="4" t="s">
        <v>13</v>
      </c>
      <c r="U21" s="4" t="s">
        <v>12</v>
      </c>
      <c r="V21" s="4">
        <f t="shared" si="0"/>
        <v>2</v>
      </c>
      <c r="W21" s="4">
        <v>15</v>
      </c>
      <c r="X21" s="6">
        <f t="shared" si="1"/>
        <v>0.13333333333333333</v>
      </c>
      <c r="Y21" s="4" t="str">
        <f t="shared" si="2"/>
        <v>C</v>
      </c>
      <c r="Z21" s="16" t="str">
        <f t="shared" si="3"/>
        <v>CUKUP BERMASALAH</v>
      </c>
      <c r="AA21" s="16"/>
    </row>
    <row r="22" spans="2:27" ht="15.75">
      <c r="B22" s="4">
        <v>11</v>
      </c>
      <c r="C22" s="3" t="s">
        <v>25</v>
      </c>
      <c r="D22" s="5">
        <v>1800001118</v>
      </c>
      <c r="E22" s="15" t="s">
        <v>18</v>
      </c>
      <c r="F22" s="15"/>
      <c r="G22" s="4" t="s">
        <v>12</v>
      </c>
      <c r="H22" s="4" t="s">
        <v>12</v>
      </c>
      <c r="I22" s="4" t="s">
        <v>12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13</v>
      </c>
      <c r="T22" s="4" t="s">
        <v>13</v>
      </c>
      <c r="U22" s="4" t="s">
        <v>12</v>
      </c>
      <c r="V22" s="4">
        <f t="shared" si="0"/>
        <v>9</v>
      </c>
      <c r="W22" s="4">
        <v>15</v>
      </c>
      <c r="X22" s="6">
        <f t="shared" si="1"/>
        <v>0.6</v>
      </c>
      <c r="Y22" s="4" t="str">
        <f t="shared" si="2"/>
        <v>E</v>
      </c>
      <c r="Z22" s="16" t="str">
        <f t="shared" si="3"/>
        <v>SANGAT BERMASALAH</v>
      </c>
      <c r="AA22" s="16"/>
    </row>
    <row r="23" spans="2:27" ht="15.75">
      <c r="B23" s="4">
        <v>12</v>
      </c>
      <c r="C23" s="3" t="s">
        <v>26</v>
      </c>
      <c r="D23" s="5">
        <v>1800001119</v>
      </c>
      <c r="E23" s="15" t="s">
        <v>11</v>
      </c>
      <c r="F23" s="15"/>
      <c r="G23" s="4" t="s">
        <v>13</v>
      </c>
      <c r="H23" s="4" t="s">
        <v>13</v>
      </c>
      <c r="I23" s="4" t="s">
        <v>12</v>
      </c>
      <c r="J23" s="4" t="s">
        <v>12</v>
      </c>
      <c r="K23" s="4" t="s">
        <v>12</v>
      </c>
      <c r="L23" s="4" t="s">
        <v>12</v>
      </c>
      <c r="M23" s="4" t="s">
        <v>12</v>
      </c>
      <c r="N23" s="4" t="s">
        <v>12</v>
      </c>
      <c r="O23" s="4" t="s">
        <v>12</v>
      </c>
      <c r="P23" s="4" t="s">
        <v>12</v>
      </c>
      <c r="Q23" s="4" t="s">
        <v>12</v>
      </c>
      <c r="R23" s="4" t="s">
        <v>12</v>
      </c>
      <c r="S23" s="4" t="s">
        <v>12</v>
      </c>
      <c r="T23" s="4" t="s">
        <v>13</v>
      </c>
      <c r="U23" s="4" t="s">
        <v>12</v>
      </c>
      <c r="V23" s="4">
        <f t="shared" si="0"/>
        <v>3</v>
      </c>
      <c r="W23" s="4">
        <v>15</v>
      </c>
      <c r="X23" s="6">
        <f t="shared" si="1"/>
        <v>0.2</v>
      </c>
      <c r="Y23" s="4" t="str">
        <f t="shared" si="2"/>
        <v>C</v>
      </c>
      <c r="Z23" s="16" t="str">
        <f t="shared" si="3"/>
        <v>CUKUP BERMASALAH</v>
      </c>
      <c r="AA23" s="16"/>
    </row>
    <row r="24" spans="2:27" ht="15.75">
      <c r="B24" s="4">
        <v>13</v>
      </c>
      <c r="C24" s="3" t="s">
        <v>27</v>
      </c>
      <c r="D24" s="5">
        <v>1800001120</v>
      </c>
      <c r="E24" s="15" t="s">
        <v>11</v>
      </c>
      <c r="F24" s="15"/>
      <c r="G24" s="4" t="s">
        <v>13</v>
      </c>
      <c r="H24" s="4" t="s">
        <v>13</v>
      </c>
      <c r="I24" s="4" t="s">
        <v>12</v>
      </c>
      <c r="J24" s="4" t="s">
        <v>13</v>
      </c>
      <c r="K24" s="4" t="s">
        <v>13</v>
      </c>
      <c r="L24" s="4" t="s">
        <v>13</v>
      </c>
      <c r="M24" s="4" t="s">
        <v>12</v>
      </c>
      <c r="N24" s="4" t="s">
        <v>13</v>
      </c>
      <c r="O24" s="4" t="s">
        <v>13</v>
      </c>
      <c r="P24" s="4" t="s">
        <v>13</v>
      </c>
      <c r="Q24" s="4" t="s">
        <v>12</v>
      </c>
      <c r="R24" s="4" t="s">
        <v>13</v>
      </c>
      <c r="S24" s="4" t="s">
        <v>13</v>
      </c>
      <c r="T24" s="4" t="s">
        <v>13</v>
      </c>
      <c r="U24" s="4" t="s">
        <v>12</v>
      </c>
      <c r="V24" s="4">
        <f t="shared" si="0"/>
        <v>11</v>
      </c>
      <c r="W24" s="4">
        <v>15</v>
      </c>
      <c r="X24" s="6">
        <f t="shared" si="1"/>
        <v>0.73333333333333328</v>
      </c>
      <c r="Y24" s="4" t="str">
        <f t="shared" si="2"/>
        <v>E</v>
      </c>
      <c r="Z24" s="16" t="str">
        <f t="shared" si="3"/>
        <v>SANGAT BERMASALAH</v>
      </c>
      <c r="AA24" s="16"/>
    </row>
    <row r="25" spans="2:27" ht="15.75">
      <c r="B25" s="4">
        <v>14</v>
      </c>
      <c r="C25" s="3" t="s">
        <v>28</v>
      </c>
      <c r="D25" s="5">
        <v>1800001123</v>
      </c>
      <c r="E25" s="15" t="s">
        <v>11</v>
      </c>
      <c r="F25" s="15"/>
      <c r="G25" s="4" t="s">
        <v>13</v>
      </c>
      <c r="H25" s="4" t="s">
        <v>13</v>
      </c>
      <c r="I25" s="4" t="s">
        <v>12</v>
      </c>
      <c r="J25" s="4" t="s">
        <v>13</v>
      </c>
      <c r="K25" s="4" t="s">
        <v>13</v>
      </c>
      <c r="L25" s="4" t="s">
        <v>13</v>
      </c>
      <c r="M25" s="4" t="s">
        <v>12</v>
      </c>
      <c r="N25" s="4" t="s">
        <v>13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13</v>
      </c>
      <c r="V25" s="4">
        <f t="shared" si="0"/>
        <v>12</v>
      </c>
      <c r="W25" s="4">
        <v>15</v>
      </c>
      <c r="X25" s="6">
        <f t="shared" si="1"/>
        <v>0.8</v>
      </c>
      <c r="Y25" s="4" t="str">
        <f t="shared" si="2"/>
        <v>E</v>
      </c>
      <c r="Z25" s="16" t="str">
        <f t="shared" si="3"/>
        <v>SANGAT BERMASALAH</v>
      </c>
      <c r="AA25" s="16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13</v>
      </c>
      <c r="I26" s="4" t="s">
        <v>12</v>
      </c>
      <c r="J26" s="4" t="s">
        <v>13</v>
      </c>
      <c r="K26" s="4" t="s">
        <v>13</v>
      </c>
      <c r="L26" s="4" t="s">
        <v>13</v>
      </c>
      <c r="M26" s="4" t="s">
        <v>12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12</v>
      </c>
      <c r="S26" s="4" t="s">
        <v>13</v>
      </c>
      <c r="T26" s="4" t="s">
        <v>13</v>
      </c>
      <c r="U26" s="4" t="s">
        <v>13</v>
      </c>
      <c r="V26" s="4">
        <f t="shared" si="0"/>
        <v>10</v>
      </c>
      <c r="W26" s="4">
        <v>15</v>
      </c>
      <c r="X26" s="6">
        <f t="shared" si="1"/>
        <v>0.66666666666666663</v>
      </c>
      <c r="Y26" s="4" t="str">
        <f t="shared" si="2"/>
        <v>E</v>
      </c>
      <c r="Z26" s="16" t="str">
        <f t="shared" si="3"/>
        <v>SANGAT BERMASALAH</v>
      </c>
      <c r="AA26" s="16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13</v>
      </c>
      <c r="O27" s="4" t="s">
        <v>12</v>
      </c>
      <c r="P27" s="4" t="s">
        <v>13</v>
      </c>
      <c r="Q27" s="4" t="s">
        <v>13</v>
      </c>
      <c r="R27" s="4" t="s">
        <v>12</v>
      </c>
      <c r="S27" s="4" t="s">
        <v>13</v>
      </c>
      <c r="T27" s="4" t="s">
        <v>13</v>
      </c>
      <c r="U27" s="4" t="s">
        <v>13</v>
      </c>
      <c r="V27" s="4">
        <f t="shared" si="0"/>
        <v>10</v>
      </c>
      <c r="W27" s="4">
        <v>15</v>
      </c>
      <c r="X27" s="6">
        <f t="shared" si="1"/>
        <v>0.66666666666666663</v>
      </c>
      <c r="Y27" s="4" t="str">
        <f t="shared" si="2"/>
        <v>E</v>
      </c>
      <c r="Z27" s="16" t="str">
        <f t="shared" si="3"/>
        <v>SANGAT BERMASALAH</v>
      </c>
      <c r="AA27" s="16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12</v>
      </c>
      <c r="J28" s="4" t="s">
        <v>12</v>
      </c>
      <c r="K28" s="4" t="s">
        <v>13</v>
      </c>
      <c r="L28" s="4" t="s">
        <v>13</v>
      </c>
      <c r="M28" s="4" t="s">
        <v>13</v>
      </c>
      <c r="N28" s="4" t="s">
        <v>13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13</v>
      </c>
      <c r="V28" s="4">
        <f t="shared" si="0"/>
        <v>9</v>
      </c>
      <c r="W28" s="4">
        <v>15</v>
      </c>
      <c r="X28" s="6">
        <f t="shared" si="1"/>
        <v>0.6</v>
      </c>
      <c r="Y28" s="4" t="str">
        <f t="shared" si="2"/>
        <v>E</v>
      </c>
      <c r="Z28" s="16" t="str">
        <f t="shared" si="3"/>
        <v>SANGAT BERMASALAH</v>
      </c>
      <c r="AA28" s="16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12</v>
      </c>
      <c r="O29" s="4" t="s">
        <v>12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9</v>
      </c>
      <c r="W29" s="4">
        <v>15</v>
      </c>
      <c r="X29" s="6">
        <f t="shared" si="1"/>
        <v>0.6</v>
      </c>
      <c r="Y29" s="4" t="str">
        <f t="shared" si="2"/>
        <v>E</v>
      </c>
      <c r="Z29" s="16" t="str">
        <f t="shared" si="3"/>
        <v>SANGAT BERMASALAH</v>
      </c>
      <c r="AA29" s="16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12</v>
      </c>
      <c r="J30" s="4" t="s">
        <v>12</v>
      </c>
      <c r="K30" s="4" t="s">
        <v>13</v>
      </c>
      <c r="L30" s="4" t="s">
        <v>13</v>
      </c>
      <c r="M30" s="4" t="s">
        <v>13</v>
      </c>
      <c r="N30" s="4" t="s">
        <v>12</v>
      </c>
      <c r="O30" s="4" t="s">
        <v>12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12</v>
      </c>
      <c r="V30" s="4">
        <f t="shared" si="0"/>
        <v>10</v>
      </c>
      <c r="W30" s="4">
        <v>15</v>
      </c>
      <c r="X30" s="6">
        <f t="shared" si="1"/>
        <v>0.66666666666666663</v>
      </c>
      <c r="Y30" s="4" t="str">
        <f t="shared" si="2"/>
        <v>E</v>
      </c>
      <c r="Z30" s="16" t="str">
        <f t="shared" si="3"/>
        <v>SANGAT BERMASALAH</v>
      </c>
      <c r="AA30" s="16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12</v>
      </c>
      <c r="I31" s="4" t="s">
        <v>12</v>
      </c>
      <c r="J31" s="4" t="s">
        <v>12</v>
      </c>
      <c r="K31" s="4" t="s">
        <v>12</v>
      </c>
      <c r="L31" s="4" t="s">
        <v>13</v>
      </c>
      <c r="M31" s="4" t="s">
        <v>13</v>
      </c>
      <c r="N31" s="4" t="s">
        <v>12</v>
      </c>
      <c r="O31" s="4" t="s">
        <v>12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6</v>
      </c>
      <c r="W31" s="4">
        <v>15</v>
      </c>
      <c r="X31" s="6">
        <f t="shared" si="1"/>
        <v>0.4</v>
      </c>
      <c r="Y31" s="4" t="str">
        <f t="shared" si="2"/>
        <v>D</v>
      </c>
      <c r="Z31" s="16" t="str">
        <f t="shared" si="3"/>
        <v>BERMASALAH</v>
      </c>
      <c r="AA31" s="16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13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12</v>
      </c>
      <c r="V32" s="4">
        <f t="shared" si="0"/>
        <v>8</v>
      </c>
      <c r="W32" s="4">
        <v>15</v>
      </c>
      <c r="X32" s="6">
        <f t="shared" si="1"/>
        <v>0.53333333333333333</v>
      </c>
      <c r="Y32" s="4" t="str">
        <f t="shared" si="2"/>
        <v>E</v>
      </c>
      <c r="Z32" s="16" t="str">
        <f t="shared" si="3"/>
        <v>SANGAT BERMASALAH</v>
      </c>
      <c r="AA32" s="16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12</v>
      </c>
      <c r="I33" s="4" t="s">
        <v>12</v>
      </c>
      <c r="J33" s="4" t="s">
        <v>12</v>
      </c>
      <c r="K33" s="4" t="s">
        <v>13</v>
      </c>
      <c r="L33" s="4" t="s">
        <v>13</v>
      </c>
      <c r="M33" s="4" t="s">
        <v>13</v>
      </c>
      <c r="N33" s="4" t="s">
        <v>12</v>
      </c>
      <c r="O33" s="4" t="s">
        <v>12</v>
      </c>
      <c r="P33" s="4" t="s">
        <v>12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12</v>
      </c>
      <c r="V33" s="4">
        <f t="shared" si="0"/>
        <v>8</v>
      </c>
      <c r="W33" s="4">
        <v>15</v>
      </c>
      <c r="X33" s="6">
        <f t="shared" si="1"/>
        <v>0.53333333333333333</v>
      </c>
      <c r="Y33" s="4" t="str">
        <f t="shared" si="2"/>
        <v>E</v>
      </c>
      <c r="Z33" s="16" t="str">
        <f t="shared" si="3"/>
        <v>SANGAT BERMASALAH</v>
      </c>
      <c r="AA33" s="16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12</v>
      </c>
      <c r="I34" s="4" t="s">
        <v>12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12</v>
      </c>
      <c r="P34" s="4" t="s">
        <v>12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12</v>
      </c>
      <c r="V34" s="4">
        <f t="shared" si="0"/>
        <v>8</v>
      </c>
      <c r="W34" s="4">
        <v>15</v>
      </c>
      <c r="X34" s="6">
        <f t="shared" si="1"/>
        <v>0.53333333333333333</v>
      </c>
      <c r="Y34" s="4" t="str">
        <f t="shared" si="2"/>
        <v>E</v>
      </c>
      <c r="Z34" s="16" t="str">
        <f t="shared" si="3"/>
        <v>SANGAT BERMASALAH</v>
      </c>
      <c r="AA34" s="16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12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7</v>
      </c>
      <c r="W35" s="4">
        <v>15</v>
      </c>
      <c r="X35" s="6">
        <f t="shared" si="1"/>
        <v>0.46666666666666667</v>
      </c>
      <c r="Y35" s="4" t="str">
        <f t="shared" si="2"/>
        <v>D</v>
      </c>
      <c r="Z35" s="16" t="str">
        <f t="shared" si="3"/>
        <v>BERMASALAH</v>
      </c>
      <c r="AA35" s="16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12</v>
      </c>
      <c r="M36" s="4" t="s">
        <v>12</v>
      </c>
      <c r="N36" s="4" t="s">
        <v>12</v>
      </c>
      <c r="O36" s="4" t="s">
        <v>13</v>
      </c>
      <c r="P36" s="4" t="s">
        <v>12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4">
        <f t="shared" si="0"/>
        <v>10</v>
      </c>
      <c r="W36" s="4">
        <v>15</v>
      </c>
      <c r="X36" s="6">
        <f t="shared" si="1"/>
        <v>0.66666666666666663</v>
      </c>
      <c r="Y36" s="4" t="str">
        <f t="shared" si="2"/>
        <v>E</v>
      </c>
      <c r="Z36" s="16" t="str">
        <f t="shared" si="3"/>
        <v>SANGAT BERMASALAH</v>
      </c>
      <c r="AA36" s="16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13</v>
      </c>
      <c r="J37" s="4" t="s">
        <v>13</v>
      </c>
      <c r="K37" s="4" t="s">
        <v>13</v>
      </c>
      <c r="L37" s="4" t="s">
        <v>13</v>
      </c>
      <c r="M37" s="4" t="s">
        <v>13</v>
      </c>
      <c r="N37" s="4" t="s">
        <v>13</v>
      </c>
      <c r="O37" s="4" t="s">
        <v>13</v>
      </c>
      <c r="P37" s="4" t="s">
        <v>13</v>
      </c>
      <c r="Q37" s="4" t="s">
        <v>13</v>
      </c>
      <c r="R37" s="4" t="s">
        <v>13</v>
      </c>
      <c r="S37" s="4" t="s">
        <v>13</v>
      </c>
      <c r="T37" s="4" t="s">
        <v>12</v>
      </c>
      <c r="U37" s="4" t="s">
        <v>13</v>
      </c>
      <c r="V37" s="4">
        <f t="shared" si="0"/>
        <v>13</v>
      </c>
      <c r="W37" s="4">
        <v>15</v>
      </c>
      <c r="X37" s="6">
        <f t="shared" si="1"/>
        <v>0.8666666666666667</v>
      </c>
      <c r="Y37" s="4" t="str">
        <f t="shared" si="2"/>
        <v>E</v>
      </c>
      <c r="Z37" s="16" t="str">
        <f t="shared" si="3"/>
        <v>SANGAT BERMASALAH</v>
      </c>
      <c r="AA37" s="16"/>
    </row>
    <row r="38" spans="2:27" ht="15.75">
      <c r="B38" s="4">
        <v>27</v>
      </c>
      <c r="C38" s="3" t="s">
        <v>69</v>
      </c>
      <c r="D38" s="5">
        <v>1800001139</v>
      </c>
      <c r="E38" s="17" t="s">
        <v>11</v>
      </c>
      <c r="F38" s="18"/>
      <c r="G38" s="4" t="s">
        <v>13</v>
      </c>
      <c r="H38" s="4" t="s">
        <v>12</v>
      </c>
      <c r="I38" s="4" t="s">
        <v>12</v>
      </c>
      <c r="J38" s="4" t="s">
        <v>12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12</v>
      </c>
      <c r="P38" s="4" t="s">
        <v>12</v>
      </c>
      <c r="Q38" s="4" t="s">
        <v>12</v>
      </c>
      <c r="R38" s="4" t="s">
        <v>12</v>
      </c>
      <c r="S38" s="4" t="s">
        <v>12</v>
      </c>
      <c r="T38" s="4" t="s">
        <v>12</v>
      </c>
      <c r="U38" s="4" t="s">
        <v>12</v>
      </c>
      <c r="V38" s="4">
        <f t="shared" si="0"/>
        <v>1</v>
      </c>
      <c r="W38" s="4">
        <v>15</v>
      </c>
      <c r="X38" s="6">
        <f t="shared" si="1"/>
        <v>6.6666666666666666E-2</v>
      </c>
      <c r="Y38" s="4" t="str">
        <f t="shared" si="2"/>
        <v>B</v>
      </c>
      <c r="Z38" s="16" t="str">
        <f t="shared" si="3"/>
        <v>AGAK BERMASALAH</v>
      </c>
      <c r="AA38" s="16"/>
    </row>
    <row r="39" spans="2:27" ht="15.75">
      <c r="B39" s="4">
        <v>28</v>
      </c>
      <c r="C39" s="3" t="s">
        <v>41</v>
      </c>
      <c r="D39" s="5">
        <v>1800001249</v>
      </c>
      <c r="E39" s="15" t="s">
        <v>11</v>
      </c>
      <c r="F39" s="15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12</v>
      </c>
      <c r="L39" s="4" t="s">
        <v>12</v>
      </c>
      <c r="M39" s="4" t="s">
        <v>12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7</v>
      </c>
      <c r="W39" s="4">
        <v>15</v>
      </c>
      <c r="X39" s="6">
        <f t="shared" si="1"/>
        <v>0.46666666666666667</v>
      </c>
      <c r="Y39" s="4" t="str">
        <f t="shared" si="2"/>
        <v>D</v>
      </c>
      <c r="Z39" s="16" t="str">
        <f t="shared" si="3"/>
        <v>BERMASALAH</v>
      </c>
      <c r="AA39" s="16"/>
    </row>
    <row r="40" spans="2:27" ht="15.75">
      <c r="B40" s="7"/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5.75">
      <c r="B41" s="7"/>
      <c r="C41" s="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5.75">
      <c r="B43" s="14" t="s">
        <v>42</v>
      </c>
      <c r="C43" s="14"/>
      <c r="D43" s="14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5.75"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5.75">
      <c r="B45" s="7"/>
      <c r="C45" s="20" t="s">
        <v>43</v>
      </c>
      <c r="D45" s="20"/>
      <c r="E45" s="20"/>
      <c r="F45" s="7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5.75">
      <c r="B46" s="7"/>
      <c r="C46" s="20" t="s">
        <v>44</v>
      </c>
      <c r="D46" s="20"/>
      <c r="E46" s="20"/>
      <c r="F46" s="7">
        <f>ROWS(B12:B39)</f>
        <v>28</v>
      </c>
      <c r="G46" s="7">
        <f t="shared" ref="G46:U46" si="4">ROWS(C12:C39)</f>
        <v>28</v>
      </c>
      <c r="H46" s="7">
        <f t="shared" si="4"/>
        <v>28</v>
      </c>
      <c r="I46" s="7">
        <f t="shared" si="4"/>
        <v>28</v>
      </c>
      <c r="J46" s="7">
        <f t="shared" si="4"/>
        <v>28</v>
      </c>
      <c r="K46" s="7">
        <f t="shared" si="4"/>
        <v>28</v>
      </c>
      <c r="L46" s="7">
        <f t="shared" si="4"/>
        <v>28</v>
      </c>
      <c r="M46" s="7">
        <f t="shared" si="4"/>
        <v>28</v>
      </c>
      <c r="N46" s="7">
        <f t="shared" si="4"/>
        <v>28</v>
      </c>
      <c r="O46" s="7">
        <f t="shared" si="4"/>
        <v>28</v>
      </c>
      <c r="P46" s="7">
        <f t="shared" si="4"/>
        <v>28</v>
      </c>
      <c r="Q46" s="7">
        <f t="shared" si="4"/>
        <v>28</v>
      </c>
      <c r="R46" s="7">
        <f t="shared" si="4"/>
        <v>28</v>
      </c>
      <c r="S46" s="7">
        <f t="shared" si="4"/>
        <v>28</v>
      </c>
      <c r="T46" s="7">
        <f t="shared" si="4"/>
        <v>28</v>
      </c>
      <c r="U46" s="7">
        <f t="shared" si="4"/>
        <v>28</v>
      </c>
      <c r="V46" s="7"/>
      <c r="W46" s="7"/>
      <c r="X46" s="7"/>
      <c r="Y46" s="7"/>
      <c r="Z46" s="7"/>
      <c r="AA46" s="7"/>
    </row>
    <row r="47" spans="2:27" ht="15.75">
      <c r="B47" s="7"/>
      <c r="C47" s="20" t="s">
        <v>45</v>
      </c>
      <c r="D47" s="20"/>
      <c r="E47" s="20"/>
      <c r="F47" s="7"/>
      <c r="G47" s="7">
        <f>COUNTIF(G12:G39,"YA")</f>
        <v>14</v>
      </c>
      <c r="H47" s="7">
        <f t="shared" ref="H47:U47" si="5">COUNTIF(H12:H39,"YA")</f>
        <v>14</v>
      </c>
      <c r="I47" s="7">
        <f t="shared" si="5"/>
        <v>9</v>
      </c>
      <c r="J47" s="7">
        <f t="shared" si="5"/>
        <v>10</v>
      </c>
      <c r="K47" s="7">
        <f t="shared" si="5"/>
        <v>17</v>
      </c>
      <c r="L47" s="7">
        <f t="shared" si="5"/>
        <v>16</v>
      </c>
      <c r="M47" s="7">
        <f t="shared" si="5"/>
        <v>13</v>
      </c>
      <c r="N47" s="7">
        <f t="shared" si="5"/>
        <v>11</v>
      </c>
      <c r="O47" s="7">
        <f t="shared" si="5"/>
        <v>8</v>
      </c>
      <c r="P47" s="7">
        <f t="shared" si="5"/>
        <v>9</v>
      </c>
      <c r="Q47" s="7">
        <f t="shared" si="5"/>
        <v>19</v>
      </c>
      <c r="R47" s="7">
        <f t="shared" si="5"/>
        <v>17</v>
      </c>
      <c r="S47" s="7">
        <f t="shared" si="5"/>
        <v>16</v>
      </c>
      <c r="T47" s="7">
        <f t="shared" si="5"/>
        <v>19</v>
      </c>
      <c r="U47" s="7">
        <f t="shared" si="5"/>
        <v>11</v>
      </c>
      <c r="V47" s="7"/>
      <c r="W47" s="7"/>
      <c r="X47" s="7"/>
      <c r="Y47" s="7"/>
      <c r="Z47" s="7"/>
      <c r="AA47" s="7"/>
    </row>
    <row r="48" spans="2:27" ht="15.75">
      <c r="B48" s="7"/>
      <c r="C48" s="8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</row>
    <row r="49" spans="2:27" ht="15.75">
      <c r="B49" s="7"/>
      <c r="C49" s="20" t="s">
        <v>46</v>
      </c>
      <c r="D49" s="20"/>
      <c r="E49" s="20"/>
      <c r="F49" s="20"/>
      <c r="G49" s="9">
        <f>G47/F46*100%</f>
        <v>0.5</v>
      </c>
      <c r="H49" s="9">
        <f>H47/G46*100%</f>
        <v>0.5</v>
      </c>
      <c r="I49" s="9">
        <f t="shared" ref="I49:U49" si="6">I47/H46*100%</f>
        <v>0.32142857142857145</v>
      </c>
      <c r="J49" s="9">
        <f t="shared" si="6"/>
        <v>0.35714285714285715</v>
      </c>
      <c r="K49" s="9">
        <f t="shared" si="6"/>
        <v>0.6071428571428571</v>
      </c>
      <c r="L49" s="9">
        <f t="shared" si="6"/>
        <v>0.5714285714285714</v>
      </c>
      <c r="M49" s="9">
        <f t="shared" si="6"/>
        <v>0.4642857142857143</v>
      </c>
      <c r="N49" s="9">
        <f t="shared" si="6"/>
        <v>0.39285714285714285</v>
      </c>
      <c r="O49" s="9">
        <f t="shared" si="6"/>
        <v>0.2857142857142857</v>
      </c>
      <c r="P49" s="9">
        <f t="shared" si="6"/>
        <v>0.32142857142857145</v>
      </c>
      <c r="Q49" s="9">
        <f t="shared" si="6"/>
        <v>0.6785714285714286</v>
      </c>
      <c r="R49" s="9">
        <f t="shared" si="6"/>
        <v>0.6071428571428571</v>
      </c>
      <c r="S49" s="9">
        <f t="shared" si="6"/>
        <v>0.5714285714285714</v>
      </c>
      <c r="T49" s="9">
        <f t="shared" si="6"/>
        <v>0.6785714285714286</v>
      </c>
      <c r="U49" s="9">
        <f t="shared" si="6"/>
        <v>0.39285714285714285</v>
      </c>
      <c r="V49" s="7"/>
      <c r="W49" s="7"/>
      <c r="X49" s="7"/>
      <c r="Y49" s="7"/>
      <c r="Z49" s="7"/>
      <c r="AA49" s="7"/>
    </row>
    <row r="50" spans="2:27" ht="15.75">
      <c r="B50" s="7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5.75">
      <c r="B51" s="7"/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5.75">
      <c r="B52" s="7"/>
      <c r="C52" s="20" t="s">
        <v>47</v>
      </c>
      <c r="D52" s="20"/>
      <c r="E52" s="20"/>
      <c r="F52" s="20"/>
      <c r="G52" s="20"/>
      <c r="H52" s="7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5.75">
      <c r="B53" s="7"/>
      <c r="C53" s="20" t="s">
        <v>48</v>
      </c>
      <c r="D53" s="20"/>
      <c r="E53" s="20"/>
      <c r="F53" s="20"/>
      <c r="G53" s="20"/>
      <c r="H53" s="7">
        <f>F46-(COUNTIF(V12:V39,"0"))</f>
        <v>28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5.75">
      <c r="B54" s="7"/>
      <c r="C54" s="20" t="s">
        <v>49</v>
      </c>
      <c r="D54" s="20"/>
      <c r="E54" s="20"/>
      <c r="F54" s="20"/>
      <c r="G54" s="20"/>
      <c r="H54" s="7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5.75">
      <c r="B55" s="7"/>
      <c r="C55" s="20" t="s">
        <v>50</v>
      </c>
      <c r="D55" s="20"/>
      <c r="E55" s="20"/>
      <c r="F55" s="20"/>
      <c r="G55" s="20"/>
      <c r="H55" s="7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Z15:AA15"/>
    <mergeCell ref="E16:F16"/>
    <mergeCell ref="Z16:AA16"/>
    <mergeCell ref="E17:F17"/>
    <mergeCell ref="Z17:AA17"/>
    <mergeCell ref="B6:AA6"/>
    <mergeCell ref="B7:AA7"/>
    <mergeCell ref="B43:D43"/>
    <mergeCell ref="C45:E45"/>
    <mergeCell ref="C46:E46"/>
    <mergeCell ref="E12:F12"/>
    <mergeCell ref="Z12:AA12"/>
    <mergeCell ref="W10:W11"/>
    <mergeCell ref="X10:X11"/>
    <mergeCell ref="Y10:Y11"/>
    <mergeCell ref="Z10:AA11"/>
    <mergeCell ref="E13:F13"/>
    <mergeCell ref="Z13:AA13"/>
    <mergeCell ref="E14:F14"/>
    <mergeCell ref="Z14:AA14"/>
    <mergeCell ref="E15:F15"/>
    <mergeCell ref="C55:G55"/>
    <mergeCell ref="C47:E47"/>
    <mergeCell ref="C49:F49"/>
    <mergeCell ref="C52:G52"/>
    <mergeCell ref="C53:G53"/>
    <mergeCell ref="C54:G54"/>
  </mergeCells>
  <pageMargins left="0.75" right="0.75" top="1" bottom="1" header="0.51180555555555596" footer="0.51180555555555596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topLeftCell="A7" zoomScale="68" zoomScaleNormal="68" workbookViewId="0">
      <selection activeCell="B6" sqref="B6:AA6"/>
    </sheetView>
  </sheetViews>
  <sheetFormatPr defaultColWidth="9.140625" defaultRowHeight="15"/>
  <cols>
    <col min="2" max="2" width="9.28515625" bestFit="1" customWidth="1"/>
    <col min="3" max="3" width="26.7109375" customWidth="1"/>
    <col min="4" max="4" width="17.140625" bestFit="1" customWidth="1"/>
    <col min="5" max="5" width="11.42578125" customWidth="1"/>
    <col min="6" max="6" width="11.7109375" customWidth="1"/>
    <col min="7" max="7" width="15.140625" customWidth="1"/>
    <col min="8" max="24" width="9.28515625" bestFit="1" customWidth="1"/>
    <col min="25" max="25" width="18.5703125" customWidth="1"/>
    <col min="27" max="27" width="23.7109375" customWidth="1"/>
  </cols>
  <sheetData>
    <row r="6" spans="2:27" ht="15.75">
      <c r="B6" s="13" t="s">
        <v>63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2:27" ht="15.7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2:27" ht="15.75">
      <c r="B10" s="16" t="s">
        <v>0</v>
      </c>
      <c r="C10" s="16" t="s">
        <v>1</v>
      </c>
      <c r="D10" s="16" t="s">
        <v>2</v>
      </c>
      <c r="E10" s="16" t="s">
        <v>3</v>
      </c>
      <c r="F10" s="16"/>
      <c r="G10" s="15" t="s">
        <v>54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 t="s">
        <v>5</v>
      </c>
      <c r="W10" s="16" t="s">
        <v>6</v>
      </c>
      <c r="X10" s="16" t="s">
        <v>7</v>
      </c>
      <c r="Y10" s="16" t="s">
        <v>8</v>
      </c>
      <c r="Z10" s="16" t="s">
        <v>62</v>
      </c>
      <c r="AA10" s="16"/>
    </row>
    <row r="11" spans="2:27" ht="15.75">
      <c r="B11" s="16"/>
      <c r="C11" s="16"/>
      <c r="D11" s="16"/>
      <c r="E11" s="16"/>
      <c r="F11" s="16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16"/>
      <c r="W11" s="16"/>
      <c r="X11" s="16"/>
      <c r="Y11" s="16"/>
      <c r="Z11" s="16"/>
      <c r="AA11" s="16"/>
    </row>
    <row r="12" spans="2:27" ht="15.75">
      <c r="B12" s="4">
        <v>1</v>
      </c>
      <c r="C12" s="3" t="s">
        <v>10</v>
      </c>
      <c r="D12" s="4">
        <v>1600001002</v>
      </c>
      <c r="E12" s="15" t="s">
        <v>11</v>
      </c>
      <c r="F12" s="15"/>
      <c r="G12" s="4" t="s">
        <v>12</v>
      </c>
      <c r="H12" s="4" t="s">
        <v>12</v>
      </c>
      <c r="I12" s="4" t="s">
        <v>12</v>
      </c>
      <c r="J12" s="4" t="s">
        <v>12</v>
      </c>
      <c r="K12" s="4" t="s">
        <v>12</v>
      </c>
      <c r="L12" s="4" t="s">
        <v>12</v>
      </c>
      <c r="M12" s="4" t="s">
        <v>12</v>
      </c>
      <c r="N12" s="4" t="s">
        <v>12</v>
      </c>
      <c r="O12" s="4" t="s">
        <v>12</v>
      </c>
      <c r="P12" s="4" t="s">
        <v>12</v>
      </c>
      <c r="Q12" s="4" t="s">
        <v>13</v>
      </c>
      <c r="R12" s="4" t="s">
        <v>12</v>
      </c>
      <c r="S12" s="4" t="s">
        <v>73</v>
      </c>
      <c r="T12" s="4" t="s">
        <v>73</v>
      </c>
      <c r="U12" s="4" t="s">
        <v>73</v>
      </c>
      <c r="V12" s="4">
        <f t="shared" ref="V12:V39" si="0">COUNTIF(G12:U12,"YA")</f>
        <v>4</v>
      </c>
      <c r="W12" s="4">
        <v>15</v>
      </c>
      <c r="X12" s="6">
        <f t="shared" ref="X12:X39" si="1">V12/W12</f>
        <v>0.26666666666666666</v>
      </c>
      <c r="Y12" s="4" t="str">
        <f t="shared" ref="Y12:Y39" si="2">IF(X12&gt;51%,"E",(IF(X12&gt;26%,"D",(IF(X12&gt;11%,"C",(IF(X12&gt;1%,"B","A")))))))</f>
        <v>D</v>
      </c>
      <c r="Z12" s="16" t="str">
        <f t="shared" ref="Z12:Z39" si="3">IF(X12&gt;51%,"SANGAT BERMASALAH",(IF(X12&gt;26%,"BERMASALAH",(IF(X12&gt;11%,"CUKUP BERMASALAH",(IF(X12&gt;1%,"AGAK BERMASALAH","TIDAK BERMASALAH")))))))</f>
        <v>BERMASALAH</v>
      </c>
      <c r="AA12" s="16"/>
    </row>
    <row r="13" spans="2:27" ht="15.75">
      <c r="B13" s="4">
        <v>2</v>
      </c>
      <c r="C13" s="3" t="s">
        <v>15</v>
      </c>
      <c r="D13" s="5">
        <v>1600001025</v>
      </c>
      <c r="E13" s="15" t="s">
        <v>11</v>
      </c>
      <c r="F13" s="15"/>
      <c r="G13" s="4" t="s">
        <v>12</v>
      </c>
      <c r="H13" s="4" t="s">
        <v>13</v>
      </c>
      <c r="I13" s="4" t="s">
        <v>13</v>
      </c>
      <c r="J13" s="4" t="s">
        <v>13</v>
      </c>
      <c r="K13" s="4" t="s">
        <v>13</v>
      </c>
      <c r="L13" s="4" t="s">
        <v>13</v>
      </c>
      <c r="M13" s="4" t="s">
        <v>12</v>
      </c>
      <c r="N13" s="4" t="s">
        <v>12</v>
      </c>
      <c r="O13" s="4" t="s">
        <v>12</v>
      </c>
      <c r="P13" s="4" t="s">
        <v>12</v>
      </c>
      <c r="Q13" s="4" t="s">
        <v>13</v>
      </c>
      <c r="R13" s="4" t="s">
        <v>12</v>
      </c>
      <c r="S13" s="4" t="s">
        <v>12</v>
      </c>
      <c r="T13" s="4" t="s">
        <v>12</v>
      </c>
      <c r="U13" s="4" t="s">
        <v>12</v>
      </c>
      <c r="V13" s="4">
        <f t="shared" si="0"/>
        <v>6</v>
      </c>
      <c r="W13" s="4">
        <v>15</v>
      </c>
      <c r="X13" s="6">
        <f t="shared" si="1"/>
        <v>0.4</v>
      </c>
      <c r="Y13" s="4" t="str">
        <f t="shared" si="2"/>
        <v>D</v>
      </c>
      <c r="Z13" s="16" t="str">
        <f t="shared" si="3"/>
        <v>BERMASALAH</v>
      </c>
      <c r="AA13" s="16"/>
    </row>
    <row r="14" spans="2:27" ht="15.75">
      <c r="B14" s="4">
        <v>3</v>
      </c>
      <c r="C14" s="3" t="s">
        <v>16</v>
      </c>
      <c r="D14" s="5">
        <v>1600001047</v>
      </c>
      <c r="E14" s="15" t="s">
        <v>11</v>
      </c>
      <c r="F14" s="15"/>
      <c r="G14" s="4" t="s">
        <v>12</v>
      </c>
      <c r="H14" s="4" t="s">
        <v>12</v>
      </c>
      <c r="I14" s="4" t="s">
        <v>13</v>
      </c>
      <c r="J14" s="4" t="s">
        <v>13</v>
      </c>
      <c r="K14" s="4" t="s">
        <v>13</v>
      </c>
      <c r="L14" s="4" t="s">
        <v>13</v>
      </c>
      <c r="M14" s="4" t="s">
        <v>12</v>
      </c>
      <c r="N14" s="4" t="s">
        <v>12</v>
      </c>
      <c r="O14" s="4" t="s">
        <v>12</v>
      </c>
      <c r="P14" s="4" t="s">
        <v>12</v>
      </c>
      <c r="Q14" s="4" t="s">
        <v>13</v>
      </c>
      <c r="R14" s="4" t="s">
        <v>13</v>
      </c>
      <c r="S14" s="4" t="s">
        <v>12</v>
      </c>
      <c r="T14" s="4" t="s">
        <v>12</v>
      </c>
      <c r="U14" s="4" t="s">
        <v>13</v>
      </c>
      <c r="V14" s="4">
        <f t="shared" si="0"/>
        <v>7</v>
      </c>
      <c r="W14" s="4">
        <v>15</v>
      </c>
      <c r="X14" s="6">
        <f t="shared" si="1"/>
        <v>0.46666666666666667</v>
      </c>
      <c r="Y14" s="4" t="str">
        <f t="shared" si="2"/>
        <v>D</v>
      </c>
      <c r="Z14" s="16" t="str">
        <f t="shared" si="3"/>
        <v>BERMASALAH</v>
      </c>
      <c r="AA14" s="16"/>
    </row>
    <row r="15" spans="2:27" ht="15.75">
      <c r="B15" s="4">
        <v>4</v>
      </c>
      <c r="C15" s="3" t="s">
        <v>17</v>
      </c>
      <c r="D15" s="5">
        <v>1800001104</v>
      </c>
      <c r="E15" s="15" t="s">
        <v>18</v>
      </c>
      <c r="F15" s="15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12</v>
      </c>
      <c r="P15" s="4" t="s">
        <v>12</v>
      </c>
      <c r="Q15" s="4" t="s">
        <v>13</v>
      </c>
      <c r="R15" s="4" t="s">
        <v>13</v>
      </c>
      <c r="S15" s="4" t="s">
        <v>12</v>
      </c>
      <c r="T15" s="4" t="s">
        <v>12</v>
      </c>
      <c r="U15" s="4" t="s">
        <v>12</v>
      </c>
      <c r="V15" s="4">
        <f t="shared" si="0"/>
        <v>4</v>
      </c>
      <c r="W15" s="4">
        <v>15</v>
      </c>
      <c r="X15" s="6">
        <f t="shared" si="1"/>
        <v>0.26666666666666666</v>
      </c>
      <c r="Y15" s="4" t="str">
        <f t="shared" si="2"/>
        <v>D</v>
      </c>
      <c r="Z15" s="16" t="str">
        <f t="shared" si="3"/>
        <v>BERMASALAH</v>
      </c>
      <c r="AA15" s="16"/>
    </row>
    <row r="16" spans="2:27" ht="15.75">
      <c r="B16" s="4">
        <v>5</v>
      </c>
      <c r="C16" s="3" t="s">
        <v>19</v>
      </c>
      <c r="D16" s="5">
        <v>1800001106</v>
      </c>
      <c r="E16" s="15" t="s">
        <v>11</v>
      </c>
      <c r="F16" s="15"/>
      <c r="G16" s="4" t="s">
        <v>13</v>
      </c>
      <c r="H16" s="4" t="s">
        <v>12</v>
      </c>
      <c r="I16" s="4" t="s">
        <v>12</v>
      </c>
      <c r="J16" s="4" t="s">
        <v>12</v>
      </c>
      <c r="K16" s="4" t="s">
        <v>12</v>
      </c>
      <c r="L16" s="4" t="s">
        <v>12</v>
      </c>
      <c r="M16" s="4" t="s">
        <v>12</v>
      </c>
      <c r="N16" s="4" t="s">
        <v>12</v>
      </c>
      <c r="O16" s="4" t="s">
        <v>12</v>
      </c>
      <c r="P16" s="4" t="s">
        <v>12</v>
      </c>
      <c r="Q16" s="4" t="s">
        <v>13</v>
      </c>
      <c r="R16" s="4" t="s">
        <v>13</v>
      </c>
      <c r="S16" s="4" t="s">
        <v>12</v>
      </c>
      <c r="T16" s="4" t="s">
        <v>13</v>
      </c>
      <c r="U16" s="4" t="s">
        <v>13</v>
      </c>
      <c r="V16" s="4">
        <f t="shared" si="0"/>
        <v>5</v>
      </c>
      <c r="W16" s="4">
        <v>15</v>
      </c>
      <c r="X16" s="6">
        <f t="shared" si="1"/>
        <v>0.33333333333333331</v>
      </c>
      <c r="Y16" s="4" t="str">
        <f t="shared" si="2"/>
        <v>D</v>
      </c>
      <c r="Z16" s="16" t="str">
        <f t="shared" si="3"/>
        <v>BERMASALAH</v>
      </c>
      <c r="AA16" s="16"/>
    </row>
    <row r="17" spans="2:27" ht="15.75">
      <c r="B17" s="4">
        <v>6</v>
      </c>
      <c r="C17" s="3" t="s">
        <v>20</v>
      </c>
      <c r="D17" s="5">
        <v>1800001107</v>
      </c>
      <c r="E17" s="15" t="s">
        <v>18</v>
      </c>
      <c r="F17" s="15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13</v>
      </c>
      <c r="L17" s="4" t="s">
        <v>13</v>
      </c>
      <c r="M17" s="4" t="s">
        <v>13</v>
      </c>
      <c r="N17" s="4" t="s">
        <v>13</v>
      </c>
      <c r="O17" s="4" t="s">
        <v>13</v>
      </c>
      <c r="P17" s="4" t="s">
        <v>12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10</v>
      </c>
      <c r="W17" s="4">
        <v>15</v>
      </c>
      <c r="X17" s="6">
        <f t="shared" si="1"/>
        <v>0.66666666666666663</v>
      </c>
      <c r="Y17" s="4" t="str">
        <f t="shared" si="2"/>
        <v>E</v>
      </c>
      <c r="Z17" s="16" t="str">
        <f t="shared" si="3"/>
        <v>SANGAT BERMASALAH</v>
      </c>
      <c r="AA17" s="16"/>
    </row>
    <row r="18" spans="2:27" ht="15.75">
      <c r="B18" s="4">
        <v>7</v>
      </c>
      <c r="C18" s="3" t="s">
        <v>21</v>
      </c>
      <c r="D18" s="5">
        <v>1800001108</v>
      </c>
      <c r="E18" s="15" t="s">
        <v>18</v>
      </c>
      <c r="F18" s="15"/>
      <c r="G18" s="4" t="s">
        <v>12</v>
      </c>
      <c r="H18" s="4" t="s">
        <v>13</v>
      </c>
      <c r="I18" s="4" t="s">
        <v>13</v>
      </c>
      <c r="J18" s="4" t="s">
        <v>13</v>
      </c>
      <c r="K18" s="4" t="s">
        <v>12</v>
      </c>
      <c r="L18" s="4" t="s">
        <v>12</v>
      </c>
      <c r="M18" s="4" t="s">
        <v>12</v>
      </c>
      <c r="N18" s="4" t="s">
        <v>13</v>
      </c>
      <c r="O18" s="4" t="s">
        <v>13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8</v>
      </c>
      <c r="W18" s="4">
        <v>15</v>
      </c>
      <c r="X18" s="6">
        <f t="shared" si="1"/>
        <v>0.53333333333333333</v>
      </c>
      <c r="Y18" s="4" t="str">
        <f t="shared" si="2"/>
        <v>E</v>
      </c>
      <c r="Z18" s="16" t="str">
        <f t="shared" si="3"/>
        <v>SANGAT BERMASALAH</v>
      </c>
      <c r="AA18" s="16"/>
    </row>
    <row r="19" spans="2:27" ht="15.75">
      <c r="B19" s="4">
        <v>8</v>
      </c>
      <c r="C19" s="3" t="s">
        <v>22</v>
      </c>
      <c r="D19" s="5">
        <v>1800001111</v>
      </c>
      <c r="E19" s="15" t="s">
        <v>18</v>
      </c>
      <c r="F19" s="15"/>
      <c r="G19" s="4" t="s">
        <v>12</v>
      </c>
      <c r="H19" s="4" t="s">
        <v>13</v>
      </c>
      <c r="I19" s="4" t="s">
        <v>13</v>
      </c>
      <c r="J19" s="4" t="s">
        <v>13</v>
      </c>
      <c r="K19" s="4" t="s">
        <v>13</v>
      </c>
      <c r="L19" s="4" t="s">
        <v>13</v>
      </c>
      <c r="M19" s="4" t="s">
        <v>13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8</v>
      </c>
      <c r="W19" s="4">
        <v>15</v>
      </c>
      <c r="X19" s="6">
        <f t="shared" si="1"/>
        <v>0.53333333333333333</v>
      </c>
      <c r="Y19" s="4" t="str">
        <f t="shared" si="2"/>
        <v>E</v>
      </c>
      <c r="Z19" s="16" t="str">
        <f t="shared" si="3"/>
        <v>SANGAT BERMASALAH</v>
      </c>
      <c r="AA19" s="16"/>
    </row>
    <row r="20" spans="2:27" ht="15.75">
      <c r="B20" s="4">
        <v>9</v>
      </c>
      <c r="C20" s="3" t="s">
        <v>23</v>
      </c>
      <c r="D20" s="5">
        <v>1800001112</v>
      </c>
      <c r="E20" s="15" t="s">
        <v>18</v>
      </c>
      <c r="F20" s="15"/>
      <c r="G20" s="4" t="s">
        <v>12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12</v>
      </c>
      <c r="V20" s="4">
        <f t="shared" si="0"/>
        <v>4</v>
      </c>
      <c r="W20" s="4">
        <v>15</v>
      </c>
      <c r="X20" s="6">
        <f t="shared" si="1"/>
        <v>0.26666666666666666</v>
      </c>
      <c r="Y20" s="4" t="str">
        <f t="shared" si="2"/>
        <v>D</v>
      </c>
      <c r="Z20" s="16" t="str">
        <f t="shared" si="3"/>
        <v>BERMASALAH</v>
      </c>
      <c r="AA20" s="16"/>
    </row>
    <row r="21" spans="2:27" ht="15.75">
      <c r="B21" s="4">
        <v>10</v>
      </c>
      <c r="C21" s="3" t="s">
        <v>24</v>
      </c>
      <c r="D21" s="5">
        <v>1800001113</v>
      </c>
      <c r="E21" s="15" t="s">
        <v>18</v>
      </c>
      <c r="F21" s="15"/>
      <c r="G21" s="4" t="s">
        <v>12</v>
      </c>
      <c r="H21" s="4" t="s">
        <v>12</v>
      </c>
      <c r="I21" s="4" t="s">
        <v>12</v>
      </c>
      <c r="J21" s="4" t="s">
        <v>13</v>
      </c>
      <c r="K21" s="4" t="s">
        <v>13</v>
      </c>
      <c r="L21" s="4" t="s">
        <v>13</v>
      </c>
      <c r="M21" s="4" t="s">
        <v>12</v>
      </c>
      <c r="N21" s="4" t="s">
        <v>13</v>
      </c>
      <c r="O21" s="4" t="s">
        <v>13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12</v>
      </c>
      <c r="V21" s="4">
        <f t="shared" si="0"/>
        <v>10</v>
      </c>
      <c r="W21" s="4">
        <v>15</v>
      </c>
      <c r="X21" s="6">
        <f t="shared" si="1"/>
        <v>0.66666666666666663</v>
      </c>
      <c r="Y21" s="4" t="str">
        <f t="shared" si="2"/>
        <v>E</v>
      </c>
      <c r="Z21" s="16" t="str">
        <f t="shared" si="3"/>
        <v>SANGAT BERMASALAH</v>
      </c>
      <c r="AA21" s="16"/>
    </row>
    <row r="22" spans="2:27" ht="15.75">
      <c r="B22" s="4">
        <v>11</v>
      </c>
      <c r="C22" s="3" t="s">
        <v>25</v>
      </c>
      <c r="D22" s="5">
        <v>1800001118</v>
      </c>
      <c r="E22" s="15" t="s">
        <v>18</v>
      </c>
      <c r="F22" s="15"/>
      <c r="G22" s="4" t="s">
        <v>12</v>
      </c>
      <c r="H22" s="4" t="s">
        <v>12</v>
      </c>
      <c r="I22" s="4" t="s">
        <v>12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13</v>
      </c>
      <c r="T22" s="4" t="s">
        <v>13</v>
      </c>
      <c r="U22" s="4" t="s">
        <v>12</v>
      </c>
      <c r="V22" s="4">
        <f t="shared" si="0"/>
        <v>9</v>
      </c>
      <c r="W22" s="4">
        <v>15</v>
      </c>
      <c r="X22" s="6">
        <f t="shared" si="1"/>
        <v>0.6</v>
      </c>
      <c r="Y22" s="4" t="str">
        <f t="shared" si="2"/>
        <v>E</v>
      </c>
      <c r="Z22" s="16" t="str">
        <f t="shared" si="3"/>
        <v>SANGAT BERMASALAH</v>
      </c>
      <c r="AA22" s="16"/>
    </row>
    <row r="23" spans="2:27" ht="15.75">
      <c r="B23" s="4">
        <v>12</v>
      </c>
      <c r="C23" s="3" t="s">
        <v>26</v>
      </c>
      <c r="D23" s="5">
        <v>1800001119</v>
      </c>
      <c r="E23" s="15" t="s">
        <v>11</v>
      </c>
      <c r="F23" s="15"/>
      <c r="G23" s="4" t="s">
        <v>13</v>
      </c>
      <c r="H23" s="4" t="s">
        <v>13</v>
      </c>
      <c r="I23" s="4" t="s">
        <v>12</v>
      </c>
      <c r="J23" s="4" t="s">
        <v>12</v>
      </c>
      <c r="K23" s="4" t="s">
        <v>13</v>
      </c>
      <c r="L23" s="4" t="s">
        <v>13</v>
      </c>
      <c r="M23" s="4" t="s">
        <v>12</v>
      </c>
      <c r="N23" s="4" t="s">
        <v>12</v>
      </c>
      <c r="O23" s="4" t="s">
        <v>13</v>
      </c>
      <c r="P23" s="4" t="s">
        <v>13</v>
      </c>
      <c r="Q23" s="4" t="s">
        <v>13</v>
      </c>
      <c r="R23" s="4" t="s">
        <v>13</v>
      </c>
      <c r="S23" s="4" t="s">
        <v>13</v>
      </c>
      <c r="T23" s="4" t="s">
        <v>13</v>
      </c>
      <c r="U23" s="4" t="s">
        <v>12</v>
      </c>
      <c r="V23" s="4">
        <f t="shared" si="0"/>
        <v>10</v>
      </c>
      <c r="W23" s="4">
        <v>15</v>
      </c>
      <c r="X23" s="6">
        <f t="shared" si="1"/>
        <v>0.66666666666666663</v>
      </c>
      <c r="Y23" s="4" t="str">
        <f t="shared" si="2"/>
        <v>E</v>
      </c>
      <c r="Z23" s="16" t="str">
        <f t="shared" si="3"/>
        <v>SANGAT BERMASALAH</v>
      </c>
      <c r="AA23" s="16"/>
    </row>
    <row r="24" spans="2:27" ht="15.75">
      <c r="B24" s="4">
        <v>13</v>
      </c>
      <c r="C24" s="3" t="s">
        <v>27</v>
      </c>
      <c r="D24" s="5">
        <v>1800001120</v>
      </c>
      <c r="E24" s="15" t="s">
        <v>11</v>
      </c>
      <c r="F24" s="15"/>
      <c r="G24" s="4" t="s">
        <v>13</v>
      </c>
      <c r="H24" s="4" t="s">
        <v>13</v>
      </c>
      <c r="I24" s="4" t="s">
        <v>12</v>
      </c>
      <c r="J24" s="4" t="s">
        <v>12</v>
      </c>
      <c r="K24" s="4" t="s">
        <v>13</v>
      </c>
      <c r="L24" s="4" t="s">
        <v>13</v>
      </c>
      <c r="M24" s="4" t="s">
        <v>12</v>
      </c>
      <c r="N24" s="4" t="s">
        <v>12</v>
      </c>
      <c r="O24" s="4" t="s">
        <v>13</v>
      </c>
      <c r="P24" s="4" t="s">
        <v>13</v>
      </c>
      <c r="Q24" s="4" t="s">
        <v>12</v>
      </c>
      <c r="R24" s="4" t="s">
        <v>13</v>
      </c>
      <c r="S24" s="4" t="s">
        <v>13</v>
      </c>
      <c r="T24" s="4" t="s">
        <v>13</v>
      </c>
      <c r="U24" s="4" t="s">
        <v>12</v>
      </c>
      <c r="V24" s="4">
        <f t="shared" si="0"/>
        <v>9</v>
      </c>
      <c r="W24" s="4">
        <v>15</v>
      </c>
      <c r="X24" s="6">
        <f t="shared" si="1"/>
        <v>0.6</v>
      </c>
      <c r="Y24" s="4" t="str">
        <f t="shared" si="2"/>
        <v>E</v>
      </c>
      <c r="Z24" s="16" t="str">
        <f t="shared" si="3"/>
        <v>SANGAT BERMASALAH</v>
      </c>
      <c r="AA24" s="16"/>
    </row>
    <row r="25" spans="2:27" ht="15.75">
      <c r="B25" s="4">
        <v>14</v>
      </c>
      <c r="C25" s="3" t="s">
        <v>28</v>
      </c>
      <c r="D25" s="5">
        <v>1800001123</v>
      </c>
      <c r="E25" s="15" t="s">
        <v>11</v>
      </c>
      <c r="F25" s="15"/>
      <c r="G25" s="4" t="s">
        <v>13</v>
      </c>
      <c r="H25" s="4" t="s">
        <v>13</v>
      </c>
      <c r="I25" s="4" t="s">
        <v>12</v>
      </c>
      <c r="J25" s="4" t="s">
        <v>12</v>
      </c>
      <c r="K25" s="4" t="s">
        <v>13</v>
      </c>
      <c r="L25" s="4" t="s">
        <v>13</v>
      </c>
      <c r="M25" s="4" t="s">
        <v>12</v>
      </c>
      <c r="N25" s="4" t="s">
        <v>12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12</v>
      </c>
      <c r="V25" s="4">
        <f t="shared" si="0"/>
        <v>9</v>
      </c>
      <c r="W25" s="4">
        <v>15</v>
      </c>
      <c r="X25" s="6">
        <f t="shared" si="1"/>
        <v>0.6</v>
      </c>
      <c r="Y25" s="4" t="str">
        <f t="shared" si="2"/>
        <v>E</v>
      </c>
      <c r="Z25" s="16" t="str">
        <f t="shared" si="3"/>
        <v>SANGAT BERMASALAH</v>
      </c>
      <c r="AA25" s="16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13</v>
      </c>
      <c r="I26" s="4" t="s">
        <v>12</v>
      </c>
      <c r="J26" s="4" t="s">
        <v>13</v>
      </c>
      <c r="K26" s="4" t="s">
        <v>13</v>
      </c>
      <c r="L26" s="4" t="s">
        <v>13</v>
      </c>
      <c r="M26" s="4" t="s">
        <v>12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12</v>
      </c>
      <c r="S26" s="4" t="s">
        <v>13</v>
      </c>
      <c r="T26" s="4" t="s">
        <v>13</v>
      </c>
      <c r="U26" s="4" t="s">
        <v>12</v>
      </c>
      <c r="V26" s="4">
        <f t="shared" si="0"/>
        <v>9</v>
      </c>
      <c r="W26" s="4">
        <v>15</v>
      </c>
      <c r="X26" s="6">
        <f t="shared" si="1"/>
        <v>0.6</v>
      </c>
      <c r="Y26" s="4" t="str">
        <f t="shared" si="2"/>
        <v>E</v>
      </c>
      <c r="Z26" s="16" t="str">
        <f t="shared" si="3"/>
        <v>SANGAT BERMASALAH</v>
      </c>
      <c r="AA26" s="16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13</v>
      </c>
      <c r="O27" s="4" t="s">
        <v>12</v>
      </c>
      <c r="P27" s="4" t="s">
        <v>13</v>
      </c>
      <c r="Q27" s="4" t="s">
        <v>13</v>
      </c>
      <c r="R27" s="4" t="s">
        <v>12</v>
      </c>
      <c r="S27" s="4" t="s">
        <v>13</v>
      </c>
      <c r="T27" s="4" t="s">
        <v>13</v>
      </c>
      <c r="U27" s="4" t="s">
        <v>12</v>
      </c>
      <c r="V27" s="4">
        <f t="shared" si="0"/>
        <v>9</v>
      </c>
      <c r="W27" s="4">
        <v>15</v>
      </c>
      <c r="X27" s="6">
        <f t="shared" si="1"/>
        <v>0.6</v>
      </c>
      <c r="Y27" s="4" t="str">
        <f t="shared" si="2"/>
        <v>E</v>
      </c>
      <c r="Z27" s="16" t="str">
        <f t="shared" si="3"/>
        <v>SANGAT BERMASALAH</v>
      </c>
      <c r="AA27" s="16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13</v>
      </c>
      <c r="J28" s="4" t="s">
        <v>12</v>
      </c>
      <c r="K28" s="4" t="s">
        <v>12</v>
      </c>
      <c r="L28" s="4" t="s">
        <v>12</v>
      </c>
      <c r="M28" s="4" t="s">
        <v>12</v>
      </c>
      <c r="N28" s="4" t="s">
        <v>12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12</v>
      </c>
      <c r="V28" s="4">
        <f t="shared" si="0"/>
        <v>5</v>
      </c>
      <c r="W28" s="4">
        <v>15</v>
      </c>
      <c r="X28" s="6">
        <f t="shared" si="1"/>
        <v>0.33333333333333331</v>
      </c>
      <c r="Y28" s="4" t="str">
        <f t="shared" si="2"/>
        <v>D</v>
      </c>
      <c r="Z28" s="16" t="str">
        <f t="shared" si="3"/>
        <v>BERMASALAH</v>
      </c>
      <c r="AA28" s="16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12</v>
      </c>
      <c r="L29" s="4" t="s">
        <v>12</v>
      </c>
      <c r="M29" s="4" t="s">
        <v>13</v>
      </c>
      <c r="N29" s="4" t="s">
        <v>12</v>
      </c>
      <c r="O29" s="4" t="s">
        <v>12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7</v>
      </c>
      <c r="W29" s="4">
        <v>15</v>
      </c>
      <c r="X29" s="6">
        <f t="shared" si="1"/>
        <v>0.46666666666666667</v>
      </c>
      <c r="Y29" s="4" t="str">
        <f t="shared" si="2"/>
        <v>D</v>
      </c>
      <c r="Z29" s="16" t="str">
        <f t="shared" si="3"/>
        <v>BERMASALAH</v>
      </c>
      <c r="AA29" s="16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12</v>
      </c>
      <c r="J30" s="4" t="s">
        <v>12</v>
      </c>
      <c r="K30" s="4" t="s">
        <v>13</v>
      </c>
      <c r="L30" s="4" t="s">
        <v>13</v>
      </c>
      <c r="M30" s="4" t="s">
        <v>13</v>
      </c>
      <c r="N30" s="4" t="s">
        <v>12</v>
      </c>
      <c r="O30" s="4" t="s">
        <v>12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13</v>
      </c>
      <c r="V30" s="4">
        <f t="shared" si="0"/>
        <v>11</v>
      </c>
      <c r="W30" s="4">
        <v>15</v>
      </c>
      <c r="X30" s="6">
        <f t="shared" si="1"/>
        <v>0.73333333333333328</v>
      </c>
      <c r="Y30" s="4" t="str">
        <f t="shared" si="2"/>
        <v>E</v>
      </c>
      <c r="Z30" s="16" t="str">
        <f t="shared" si="3"/>
        <v>SANGAT BERMASALAH</v>
      </c>
      <c r="AA30" s="16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13</v>
      </c>
      <c r="I31" s="4" t="s">
        <v>13</v>
      </c>
      <c r="J31" s="4" t="s">
        <v>13</v>
      </c>
      <c r="K31" s="4" t="s">
        <v>13</v>
      </c>
      <c r="L31" s="4" t="s">
        <v>13</v>
      </c>
      <c r="M31" s="4" t="s">
        <v>13</v>
      </c>
      <c r="N31" s="4" t="s">
        <v>12</v>
      </c>
      <c r="O31" s="4" t="s">
        <v>12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10</v>
      </c>
      <c r="W31" s="4">
        <v>15</v>
      </c>
      <c r="X31" s="6">
        <f t="shared" si="1"/>
        <v>0.66666666666666663</v>
      </c>
      <c r="Y31" s="4" t="str">
        <f t="shared" si="2"/>
        <v>E</v>
      </c>
      <c r="Z31" s="16" t="str">
        <f t="shared" si="3"/>
        <v>SANGAT BERMASALAH</v>
      </c>
      <c r="AA31" s="16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13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12</v>
      </c>
      <c r="V32" s="4">
        <f t="shared" si="0"/>
        <v>8</v>
      </c>
      <c r="W32" s="4">
        <v>15</v>
      </c>
      <c r="X32" s="6">
        <f t="shared" si="1"/>
        <v>0.53333333333333333</v>
      </c>
      <c r="Y32" s="4" t="str">
        <f t="shared" si="2"/>
        <v>E</v>
      </c>
      <c r="Z32" s="16" t="str">
        <f t="shared" si="3"/>
        <v>SANGAT BERMASALAH</v>
      </c>
      <c r="AA32" s="16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12</v>
      </c>
      <c r="I33" s="4" t="s">
        <v>12</v>
      </c>
      <c r="J33" s="4" t="s">
        <v>12</v>
      </c>
      <c r="K33" s="4" t="s">
        <v>12</v>
      </c>
      <c r="L33" s="4" t="s">
        <v>12</v>
      </c>
      <c r="M33" s="4" t="s">
        <v>12</v>
      </c>
      <c r="N33" s="4" t="s">
        <v>12</v>
      </c>
      <c r="O33" s="4" t="s">
        <v>13</v>
      </c>
      <c r="P33" s="4" t="s">
        <v>13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12</v>
      </c>
      <c r="V33" s="4">
        <f t="shared" si="0"/>
        <v>7</v>
      </c>
      <c r="W33" s="4">
        <v>15</v>
      </c>
      <c r="X33" s="6">
        <f t="shared" si="1"/>
        <v>0.46666666666666667</v>
      </c>
      <c r="Y33" s="4" t="str">
        <f t="shared" si="2"/>
        <v>D</v>
      </c>
      <c r="Z33" s="16" t="str">
        <f t="shared" si="3"/>
        <v>BERMASALAH</v>
      </c>
      <c r="AA33" s="16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12</v>
      </c>
      <c r="I34" s="4" t="s">
        <v>12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13</v>
      </c>
      <c r="P34" s="4" t="s">
        <v>13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12</v>
      </c>
      <c r="V34" s="4">
        <f t="shared" si="0"/>
        <v>10</v>
      </c>
      <c r="W34" s="4">
        <v>15</v>
      </c>
      <c r="X34" s="6">
        <f t="shared" si="1"/>
        <v>0.66666666666666663</v>
      </c>
      <c r="Y34" s="4" t="str">
        <f t="shared" si="2"/>
        <v>E</v>
      </c>
      <c r="Z34" s="16" t="str">
        <f t="shared" si="3"/>
        <v>SANGAT BERMASALAH</v>
      </c>
      <c r="AA34" s="16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13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8</v>
      </c>
      <c r="W35" s="4">
        <v>15</v>
      </c>
      <c r="X35" s="6">
        <f t="shared" si="1"/>
        <v>0.53333333333333333</v>
      </c>
      <c r="Y35" s="4" t="str">
        <f t="shared" si="2"/>
        <v>E</v>
      </c>
      <c r="Z35" s="16" t="str">
        <f t="shared" si="3"/>
        <v>SANGAT BERMASALAH</v>
      </c>
      <c r="AA35" s="16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12</v>
      </c>
      <c r="M36" s="4" t="s">
        <v>13</v>
      </c>
      <c r="N36" s="4" t="s">
        <v>13</v>
      </c>
      <c r="O36" s="4" t="s">
        <v>13</v>
      </c>
      <c r="P36" s="4" t="s">
        <v>12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4">
        <f t="shared" si="0"/>
        <v>12</v>
      </c>
      <c r="W36" s="4">
        <v>15</v>
      </c>
      <c r="X36" s="6">
        <f t="shared" si="1"/>
        <v>0.8</v>
      </c>
      <c r="Y36" s="4" t="str">
        <f t="shared" si="2"/>
        <v>E</v>
      </c>
      <c r="Z36" s="16" t="str">
        <f t="shared" si="3"/>
        <v>SANGAT BERMASALAH</v>
      </c>
      <c r="AA36" s="16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13</v>
      </c>
      <c r="J37" s="4" t="s">
        <v>13</v>
      </c>
      <c r="K37" s="4" t="s">
        <v>13</v>
      </c>
      <c r="L37" s="4" t="s">
        <v>13</v>
      </c>
      <c r="M37" s="4" t="s">
        <v>13</v>
      </c>
      <c r="N37" s="4" t="s">
        <v>13</v>
      </c>
      <c r="O37" s="4" t="s">
        <v>13</v>
      </c>
      <c r="P37" s="4" t="s">
        <v>12</v>
      </c>
      <c r="Q37" s="4" t="s">
        <v>12</v>
      </c>
      <c r="R37" s="4" t="s">
        <v>13</v>
      </c>
      <c r="S37" s="4" t="s">
        <v>13</v>
      </c>
      <c r="T37" s="4" t="s">
        <v>12</v>
      </c>
      <c r="U37" s="4" t="s">
        <v>13</v>
      </c>
      <c r="V37" s="4">
        <f t="shared" si="0"/>
        <v>11</v>
      </c>
      <c r="W37" s="4">
        <v>15</v>
      </c>
      <c r="X37" s="6">
        <f t="shared" si="1"/>
        <v>0.73333333333333328</v>
      </c>
      <c r="Y37" s="4" t="str">
        <f t="shared" si="2"/>
        <v>E</v>
      </c>
      <c r="Z37" s="16" t="str">
        <f t="shared" si="3"/>
        <v>SANGAT BERMASALAH</v>
      </c>
      <c r="AA37" s="16"/>
    </row>
    <row r="38" spans="2:27" ht="15.75">
      <c r="B38" s="4">
        <v>27</v>
      </c>
      <c r="C38" s="3" t="s">
        <v>69</v>
      </c>
      <c r="D38" s="5">
        <v>1800001139</v>
      </c>
      <c r="E38" s="17" t="s">
        <v>11</v>
      </c>
      <c r="F38" s="18"/>
      <c r="G38" s="4" t="s">
        <v>12</v>
      </c>
      <c r="H38" s="4" t="s">
        <v>12</v>
      </c>
      <c r="I38" s="4" t="s">
        <v>13</v>
      </c>
      <c r="J38" s="4" t="s">
        <v>12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12</v>
      </c>
      <c r="P38" s="4" t="s">
        <v>12</v>
      </c>
      <c r="Q38" s="4" t="s">
        <v>12</v>
      </c>
      <c r="R38" s="4" t="s">
        <v>12</v>
      </c>
      <c r="S38" s="4" t="s">
        <v>12</v>
      </c>
      <c r="T38" s="4" t="s">
        <v>12</v>
      </c>
      <c r="U38" s="4" t="s">
        <v>12</v>
      </c>
      <c r="V38" s="4">
        <f t="shared" si="0"/>
        <v>1</v>
      </c>
      <c r="W38" s="4">
        <v>15</v>
      </c>
      <c r="X38" s="6">
        <f t="shared" si="1"/>
        <v>6.6666666666666666E-2</v>
      </c>
      <c r="Y38" s="4" t="str">
        <f t="shared" si="2"/>
        <v>B</v>
      </c>
      <c r="Z38" s="16" t="str">
        <f t="shared" si="3"/>
        <v>AGAK BERMASALAH</v>
      </c>
      <c r="AA38" s="16"/>
    </row>
    <row r="39" spans="2:27" ht="15.75">
      <c r="B39" s="4">
        <v>28</v>
      </c>
      <c r="C39" s="3" t="s">
        <v>41</v>
      </c>
      <c r="D39" s="5">
        <v>1800001249</v>
      </c>
      <c r="E39" s="15" t="s">
        <v>11</v>
      </c>
      <c r="F39" s="15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12</v>
      </c>
      <c r="L39" s="4" t="s">
        <v>12</v>
      </c>
      <c r="M39" s="4" t="s">
        <v>12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7</v>
      </c>
      <c r="W39" s="4">
        <v>15</v>
      </c>
      <c r="X39" s="6">
        <f t="shared" si="1"/>
        <v>0.46666666666666667</v>
      </c>
      <c r="Y39" s="4" t="str">
        <f t="shared" si="2"/>
        <v>D</v>
      </c>
      <c r="Z39" s="16" t="str">
        <f t="shared" si="3"/>
        <v>BERMASALAH</v>
      </c>
      <c r="AA39" s="16"/>
    </row>
    <row r="40" spans="2:27" ht="15.75">
      <c r="B40" s="7"/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5.75">
      <c r="B41" s="7"/>
      <c r="C41" s="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5.75">
      <c r="B43" s="14" t="s">
        <v>42</v>
      </c>
      <c r="C43" s="14"/>
      <c r="D43" s="14"/>
      <c r="E43" s="14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5.75"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5.75">
      <c r="B45" s="7"/>
      <c r="C45" s="20" t="s">
        <v>43</v>
      </c>
      <c r="D45" s="20"/>
      <c r="E45" s="20"/>
      <c r="F45" s="2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5.75">
      <c r="B46" s="7"/>
      <c r="C46" s="20" t="s">
        <v>44</v>
      </c>
      <c r="D46" s="20"/>
      <c r="E46" s="20"/>
      <c r="F46" s="2">
        <f>ROWS(B12:B39)</f>
        <v>28</v>
      </c>
      <c r="G46" s="2">
        <f t="shared" ref="G46:U46" si="4">ROWS(C12:C39)</f>
        <v>28</v>
      </c>
      <c r="H46" s="2">
        <f t="shared" si="4"/>
        <v>28</v>
      </c>
      <c r="I46" s="2">
        <f t="shared" si="4"/>
        <v>28</v>
      </c>
      <c r="J46" s="2">
        <f t="shared" si="4"/>
        <v>28</v>
      </c>
      <c r="K46" s="2">
        <f t="shared" si="4"/>
        <v>28</v>
      </c>
      <c r="L46" s="2">
        <f t="shared" si="4"/>
        <v>28</v>
      </c>
      <c r="M46" s="2">
        <f t="shared" si="4"/>
        <v>28</v>
      </c>
      <c r="N46" s="2">
        <f t="shared" si="4"/>
        <v>28</v>
      </c>
      <c r="O46" s="2">
        <f t="shared" si="4"/>
        <v>28</v>
      </c>
      <c r="P46" s="2">
        <f t="shared" si="4"/>
        <v>28</v>
      </c>
      <c r="Q46" s="2">
        <f t="shared" si="4"/>
        <v>28</v>
      </c>
      <c r="R46" s="2">
        <f t="shared" si="4"/>
        <v>28</v>
      </c>
      <c r="S46" s="2">
        <f t="shared" si="4"/>
        <v>28</v>
      </c>
      <c r="T46" s="2">
        <f t="shared" si="4"/>
        <v>28</v>
      </c>
      <c r="U46" s="2">
        <f t="shared" si="4"/>
        <v>28</v>
      </c>
      <c r="V46" s="7"/>
      <c r="W46" s="7"/>
      <c r="X46" s="7"/>
      <c r="Y46" s="7"/>
      <c r="Z46" s="7"/>
      <c r="AA46" s="7"/>
    </row>
    <row r="47" spans="2:27" ht="15.75">
      <c r="B47" s="7"/>
      <c r="C47" s="20" t="s">
        <v>45</v>
      </c>
      <c r="D47" s="20"/>
      <c r="E47" s="20"/>
      <c r="F47" s="20"/>
      <c r="G47" s="2">
        <f>COUNTIF(G12:G39,"YA")</f>
        <v>12</v>
      </c>
      <c r="H47" s="2">
        <f t="shared" ref="H47:U47" si="5">COUNTIF(H12:H39,"YA")</f>
        <v>14</v>
      </c>
      <c r="I47" s="2">
        <f t="shared" si="5"/>
        <v>12</v>
      </c>
      <c r="J47" s="2">
        <f t="shared" si="5"/>
        <v>13</v>
      </c>
      <c r="K47" s="2">
        <f t="shared" si="5"/>
        <v>18</v>
      </c>
      <c r="L47" s="2">
        <f t="shared" si="5"/>
        <v>17</v>
      </c>
      <c r="M47" s="2">
        <f t="shared" si="5"/>
        <v>11</v>
      </c>
      <c r="N47" s="2">
        <f t="shared" si="5"/>
        <v>10</v>
      </c>
      <c r="O47" s="2">
        <f t="shared" si="5"/>
        <v>12</v>
      </c>
      <c r="P47" s="2">
        <f t="shared" si="5"/>
        <v>12</v>
      </c>
      <c r="Q47" s="2">
        <f t="shared" si="5"/>
        <v>21</v>
      </c>
      <c r="R47" s="2">
        <f t="shared" si="5"/>
        <v>19</v>
      </c>
      <c r="S47" s="2">
        <f t="shared" si="5"/>
        <v>18</v>
      </c>
      <c r="T47" s="2">
        <f t="shared" si="5"/>
        <v>20</v>
      </c>
      <c r="U47" s="2">
        <f t="shared" si="5"/>
        <v>9</v>
      </c>
      <c r="V47" s="7"/>
      <c r="W47" s="7"/>
      <c r="X47" s="7"/>
      <c r="Y47" s="7"/>
      <c r="Z47" s="7"/>
      <c r="AA47" s="7"/>
    </row>
    <row r="48" spans="2:27" ht="15.75">
      <c r="B48" s="7"/>
      <c r="C48" s="8"/>
      <c r="D48" s="7"/>
      <c r="E48" s="7"/>
      <c r="F48" s="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7"/>
      <c r="W48" s="7"/>
      <c r="X48" s="7"/>
      <c r="Y48" s="7"/>
      <c r="Z48" s="7"/>
      <c r="AA48" s="7"/>
    </row>
    <row r="49" spans="2:27" ht="15.75">
      <c r="B49" s="7"/>
      <c r="C49" s="20" t="s">
        <v>46</v>
      </c>
      <c r="D49" s="20"/>
      <c r="E49" s="20"/>
      <c r="F49" s="20"/>
      <c r="G49" s="11">
        <f>G47/F46*100%</f>
        <v>0.42857142857142855</v>
      </c>
      <c r="H49" s="11">
        <f>H47/G46*100%</f>
        <v>0.5</v>
      </c>
      <c r="I49" s="11">
        <f t="shared" ref="I49:U49" si="6">I47/H46*100%</f>
        <v>0.42857142857142855</v>
      </c>
      <c r="J49" s="11">
        <f t="shared" si="6"/>
        <v>0.4642857142857143</v>
      </c>
      <c r="K49" s="11">
        <f t="shared" si="6"/>
        <v>0.6428571428571429</v>
      </c>
      <c r="L49" s="11">
        <f t="shared" si="6"/>
        <v>0.6071428571428571</v>
      </c>
      <c r="M49" s="11">
        <f t="shared" si="6"/>
        <v>0.39285714285714285</v>
      </c>
      <c r="N49" s="11">
        <f t="shared" si="6"/>
        <v>0.35714285714285715</v>
      </c>
      <c r="O49" s="11">
        <f t="shared" si="6"/>
        <v>0.42857142857142855</v>
      </c>
      <c r="P49" s="11">
        <f t="shared" si="6"/>
        <v>0.42857142857142855</v>
      </c>
      <c r="Q49" s="11">
        <f t="shared" si="6"/>
        <v>0.75</v>
      </c>
      <c r="R49" s="11">
        <f t="shared" si="6"/>
        <v>0.6785714285714286</v>
      </c>
      <c r="S49" s="11">
        <f t="shared" si="6"/>
        <v>0.6428571428571429</v>
      </c>
      <c r="T49" s="11">
        <f t="shared" si="6"/>
        <v>0.7142857142857143</v>
      </c>
      <c r="U49" s="11">
        <f t="shared" si="6"/>
        <v>0.32142857142857145</v>
      </c>
      <c r="V49" s="7"/>
      <c r="W49" s="7"/>
      <c r="X49" s="7"/>
      <c r="Y49" s="7"/>
      <c r="Z49" s="7"/>
      <c r="AA49" s="7"/>
    </row>
    <row r="50" spans="2:27" ht="15.75">
      <c r="B50" s="7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5.75">
      <c r="B51" s="7"/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5.75">
      <c r="B52" s="7"/>
      <c r="C52" s="20" t="s">
        <v>47</v>
      </c>
      <c r="D52" s="20"/>
      <c r="E52" s="20"/>
      <c r="F52" s="20"/>
      <c r="G52" s="20"/>
      <c r="H52" s="2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5.75">
      <c r="B53" s="7"/>
      <c r="C53" s="20" t="s">
        <v>48</v>
      </c>
      <c r="D53" s="20"/>
      <c r="E53" s="20"/>
      <c r="F53" s="20"/>
      <c r="G53" s="20"/>
      <c r="H53" s="2">
        <f>F46-(COUNTIF(V12:V39,"0"))</f>
        <v>28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5.75">
      <c r="B54" s="7"/>
      <c r="C54" s="20" t="s">
        <v>49</v>
      </c>
      <c r="D54" s="20"/>
      <c r="E54" s="20"/>
      <c r="F54" s="20"/>
      <c r="G54" s="20"/>
      <c r="H54" s="2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5.75">
      <c r="B55" s="7"/>
      <c r="C55" s="20" t="s">
        <v>50</v>
      </c>
      <c r="D55" s="20"/>
      <c r="E55" s="20"/>
      <c r="F55" s="20"/>
      <c r="G55" s="20"/>
      <c r="H55" s="2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Z15:AA15"/>
    <mergeCell ref="E16:F16"/>
    <mergeCell ref="Z16:AA16"/>
    <mergeCell ref="E17:F17"/>
    <mergeCell ref="Z17:AA17"/>
    <mergeCell ref="B6:AA6"/>
    <mergeCell ref="B7:AA7"/>
    <mergeCell ref="B43:E43"/>
    <mergeCell ref="C45:E45"/>
    <mergeCell ref="C46:E46"/>
    <mergeCell ref="E12:F12"/>
    <mergeCell ref="Z12:AA12"/>
    <mergeCell ref="W10:W11"/>
    <mergeCell ref="X10:X11"/>
    <mergeCell ref="Y10:Y11"/>
    <mergeCell ref="Z10:AA11"/>
    <mergeCell ref="E13:F13"/>
    <mergeCell ref="Z13:AA13"/>
    <mergeCell ref="E14:F14"/>
    <mergeCell ref="Z14:AA14"/>
    <mergeCell ref="E15:F15"/>
    <mergeCell ref="C55:G55"/>
    <mergeCell ref="C47:F47"/>
    <mergeCell ref="C49:F49"/>
    <mergeCell ref="C52:G52"/>
    <mergeCell ref="C53:G53"/>
    <mergeCell ref="C54:G54"/>
  </mergeCells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zoomScale="60" zoomScaleNormal="60" workbookViewId="0">
      <selection activeCell="P18" sqref="P18"/>
    </sheetView>
  </sheetViews>
  <sheetFormatPr defaultColWidth="9.140625" defaultRowHeight="15"/>
  <cols>
    <col min="2" max="2" width="9.28515625" bestFit="1" customWidth="1"/>
    <col min="3" max="3" width="32.85546875" customWidth="1"/>
    <col min="4" max="4" width="16.42578125" bestFit="1" customWidth="1"/>
    <col min="6" max="6" width="12.140625" customWidth="1"/>
    <col min="7" max="7" width="12.42578125" customWidth="1"/>
    <col min="8" max="24" width="9.28515625" bestFit="1" customWidth="1"/>
    <col min="25" max="25" width="21.42578125" customWidth="1"/>
    <col min="27" max="27" width="23.7109375" customWidth="1"/>
  </cols>
  <sheetData>
    <row r="6" spans="2:27" ht="15.75">
      <c r="B6" s="13" t="s">
        <v>75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2:27" ht="15.7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2:27" ht="15.75">
      <c r="B10" s="16" t="s">
        <v>0</v>
      </c>
      <c r="C10" s="16" t="s">
        <v>1</v>
      </c>
      <c r="D10" s="16" t="s">
        <v>2</v>
      </c>
      <c r="E10" s="16" t="s">
        <v>3</v>
      </c>
      <c r="F10" s="16"/>
      <c r="G10" s="15" t="s">
        <v>55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 t="s">
        <v>5</v>
      </c>
      <c r="W10" s="16" t="s">
        <v>6</v>
      </c>
      <c r="X10" s="16" t="s">
        <v>7</v>
      </c>
      <c r="Y10" s="16" t="s">
        <v>8</v>
      </c>
      <c r="Z10" s="16" t="s">
        <v>9</v>
      </c>
      <c r="AA10" s="16"/>
    </row>
    <row r="11" spans="2:27" ht="15.75">
      <c r="B11" s="16"/>
      <c r="C11" s="16"/>
      <c r="D11" s="16"/>
      <c r="E11" s="16"/>
      <c r="F11" s="16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16"/>
      <c r="W11" s="16"/>
      <c r="X11" s="16"/>
      <c r="Y11" s="16"/>
      <c r="Z11" s="16"/>
      <c r="AA11" s="16"/>
    </row>
    <row r="12" spans="2:27" ht="15.75">
      <c r="B12" s="4">
        <v>1</v>
      </c>
      <c r="C12" s="3" t="s">
        <v>10</v>
      </c>
      <c r="D12" s="4">
        <v>1600001002</v>
      </c>
      <c r="E12" s="15" t="s">
        <v>11</v>
      </c>
      <c r="F12" s="15"/>
      <c r="G12" s="4" t="s">
        <v>12</v>
      </c>
      <c r="H12" s="4" t="s">
        <v>12</v>
      </c>
      <c r="I12" s="4" t="s">
        <v>12</v>
      </c>
      <c r="J12" s="4" t="s">
        <v>12</v>
      </c>
      <c r="K12" s="4" t="s">
        <v>12</v>
      </c>
      <c r="L12" s="4" t="s">
        <v>12</v>
      </c>
      <c r="M12" s="4" t="s">
        <v>12</v>
      </c>
      <c r="N12" s="4" t="s">
        <v>12</v>
      </c>
      <c r="O12" s="4" t="s">
        <v>12</v>
      </c>
      <c r="P12" s="4" t="s">
        <v>12</v>
      </c>
      <c r="Q12" s="4" t="s">
        <v>13</v>
      </c>
      <c r="R12" s="4" t="s">
        <v>12</v>
      </c>
      <c r="S12" s="4" t="s">
        <v>12</v>
      </c>
      <c r="T12" s="4" t="s">
        <v>12</v>
      </c>
      <c r="U12" s="4" t="s">
        <v>14</v>
      </c>
      <c r="V12" s="4">
        <f t="shared" ref="V12:V39" si="0">COUNTIF(G12:U12,"YA")</f>
        <v>1</v>
      </c>
      <c r="W12" s="4">
        <v>15</v>
      </c>
      <c r="X12" s="6">
        <f t="shared" ref="X12:X39" si="1">V12/W12</f>
        <v>6.6666666666666666E-2</v>
      </c>
      <c r="Y12" s="4" t="str">
        <f t="shared" ref="Y12:Y39" si="2">IF(X12&gt;51%,"E",(IF(X12&gt;26%,"D",(IF(X12&gt;11%,"C",(IF(X12&gt;1%,"B","A")))))))</f>
        <v>B</v>
      </c>
      <c r="Z12" s="16" t="str">
        <f t="shared" ref="Z12:Z39" si="3">IF(X12&gt;51%,"SANGAT BERMASALAH",(IF(X12&gt;26%,"BERMASALAH",(IF(X12&gt;11%,"CUKUP BERMASALAH",(IF(X12&gt;1%,"AGAK BERMASALAH","TIDAK BERMASALAH")))))))</f>
        <v>AGAK BERMASALAH</v>
      </c>
      <c r="AA12" s="16"/>
    </row>
    <row r="13" spans="2:27" ht="15.75">
      <c r="B13" s="4">
        <v>2</v>
      </c>
      <c r="C13" s="3" t="s">
        <v>15</v>
      </c>
      <c r="D13" s="5">
        <v>1600001025</v>
      </c>
      <c r="E13" s="15" t="s">
        <v>11</v>
      </c>
      <c r="F13" s="15"/>
      <c r="G13" s="4" t="s">
        <v>12</v>
      </c>
      <c r="H13" s="4" t="s">
        <v>13</v>
      </c>
      <c r="I13" s="4" t="s">
        <v>13</v>
      </c>
      <c r="J13" s="4" t="s">
        <v>13</v>
      </c>
      <c r="K13" s="4" t="s">
        <v>13</v>
      </c>
      <c r="L13" s="4" t="s">
        <v>13</v>
      </c>
      <c r="M13" s="4" t="s">
        <v>12</v>
      </c>
      <c r="N13" s="4" t="s">
        <v>12</v>
      </c>
      <c r="O13" s="4" t="s">
        <v>12</v>
      </c>
      <c r="P13" s="4" t="s">
        <v>12</v>
      </c>
      <c r="Q13" s="4" t="s">
        <v>13</v>
      </c>
      <c r="R13" s="4" t="s">
        <v>12</v>
      </c>
      <c r="S13" s="4" t="s">
        <v>12</v>
      </c>
      <c r="T13" s="4" t="s">
        <v>12</v>
      </c>
      <c r="U13" s="4" t="s">
        <v>12</v>
      </c>
      <c r="V13" s="4">
        <f t="shared" si="0"/>
        <v>6</v>
      </c>
      <c r="W13" s="4">
        <v>15</v>
      </c>
      <c r="X13" s="6">
        <f t="shared" si="1"/>
        <v>0.4</v>
      </c>
      <c r="Y13" s="4" t="str">
        <f t="shared" si="2"/>
        <v>D</v>
      </c>
      <c r="Z13" s="16" t="str">
        <f t="shared" si="3"/>
        <v>BERMASALAH</v>
      </c>
      <c r="AA13" s="16"/>
    </row>
    <row r="14" spans="2:27" ht="15.75">
      <c r="B14" s="4">
        <v>3</v>
      </c>
      <c r="C14" s="3" t="s">
        <v>16</v>
      </c>
      <c r="D14" s="5">
        <v>1600001047</v>
      </c>
      <c r="E14" s="15" t="s">
        <v>11</v>
      </c>
      <c r="F14" s="15"/>
      <c r="G14" s="4" t="s">
        <v>12</v>
      </c>
      <c r="H14" s="4" t="s">
        <v>12</v>
      </c>
      <c r="I14" s="4" t="s">
        <v>13</v>
      </c>
      <c r="J14" s="4" t="s">
        <v>13</v>
      </c>
      <c r="K14" s="4" t="s">
        <v>13</v>
      </c>
      <c r="L14" s="4" t="s">
        <v>13</v>
      </c>
      <c r="M14" s="4" t="s">
        <v>12</v>
      </c>
      <c r="N14" s="4" t="s">
        <v>12</v>
      </c>
      <c r="O14" s="4" t="s">
        <v>12</v>
      </c>
      <c r="P14" s="4" t="s">
        <v>12</v>
      </c>
      <c r="Q14" s="4" t="s">
        <v>13</v>
      </c>
      <c r="R14" s="4" t="s">
        <v>13</v>
      </c>
      <c r="S14" s="4" t="s">
        <v>12</v>
      </c>
      <c r="T14" s="4" t="s">
        <v>12</v>
      </c>
      <c r="U14" s="4" t="s">
        <v>13</v>
      </c>
      <c r="V14" s="4">
        <f t="shared" si="0"/>
        <v>7</v>
      </c>
      <c r="W14" s="4">
        <v>15</v>
      </c>
      <c r="X14" s="6">
        <f t="shared" si="1"/>
        <v>0.46666666666666667</v>
      </c>
      <c r="Y14" s="4" t="str">
        <f t="shared" si="2"/>
        <v>D</v>
      </c>
      <c r="Z14" s="16" t="str">
        <f t="shared" si="3"/>
        <v>BERMASALAH</v>
      </c>
      <c r="AA14" s="16"/>
    </row>
    <row r="15" spans="2:27" ht="15.75">
      <c r="B15" s="4">
        <v>4</v>
      </c>
      <c r="C15" s="3" t="s">
        <v>17</v>
      </c>
      <c r="D15" s="5">
        <v>1800001104</v>
      </c>
      <c r="E15" s="15" t="s">
        <v>18</v>
      </c>
      <c r="F15" s="15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12</v>
      </c>
      <c r="P15" s="4" t="s">
        <v>12</v>
      </c>
      <c r="Q15" s="4" t="s">
        <v>13</v>
      </c>
      <c r="R15" s="4" t="s">
        <v>13</v>
      </c>
      <c r="S15" s="4" t="s">
        <v>12</v>
      </c>
      <c r="T15" s="4" t="s">
        <v>12</v>
      </c>
      <c r="U15" s="4" t="s">
        <v>12</v>
      </c>
      <c r="V15" s="4">
        <f t="shared" si="0"/>
        <v>4</v>
      </c>
      <c r="W15" s="4">
        <v>15</v>
      </c>
      <c r="X15" s="6">
        <f t="shared" si="1"/>
        <v>0.26666666666666666</v>
      </c>
      <c r="Y15" s="4" t="str">
        <f t="shared" si="2"/>
        <v>D</v>
      </c>
      <c r="Z15" s="16" t="str">
        <f t="shared" si="3"/>
        <v>BERMASALAH</v>
      </c>
      <c r="AA15" s="16"/>
    </row>
    <row r="16" spans="2:27" ht="15.75">
      <c r="B16" s="4">
        <v>5</v>
      </c>
      <c r="C16" s="3" t="s">
        <v>19</v>
      </c>
      <c r="D16" s="5">
        <v>1800001106</v>
      </c>
      <c r="E16" s="15" t="s">
        <v>11</v>
      </c>
      <c r="F16" s="15"/>
      <c r="G16" s="4" t="s">
        <v>13</v>
      </c>
      <c r="H16" s="4" t="s">
        <v>12</v>
      </c>
      <c r="I16" s="4" t="s">
        <v>12</v>
      </c>
      <c r="J16" s="4" t="s">
        <v>12</v>
      </c>
      <c r="K16" s="4" t="s">
        <v>12</v>
      </c>
      <c r="L16" s="4" t="s">
        <v>12</v>
      </c>
      <c r="M16" s="4" t="s">
        <v>12</v>
      </c>
      <c r="N16" s="4" t="s">
        <v>12</v>
      </c>
      <c r="O16" s="4" t="s">
        <v>12</v>
      </c>
      <c r="P16" s="4" t="s">
        <v>12</v>
      </c>
      <c r="Q16" s="4" t="s">
        <v>13</v>
      </c>
      <c r="R16" s="4" t="s">
        <v>13</v>
      </c>
      <c r="S16" s="4" t="s">
        <v>12</v>
      </c>
      <c r="T16" s="4" t="s">
        <v>13</v>
      </c>
      <c r="U16" s="4" t="s">
        <v>13</v>
      </c>
      <c r="V16" s="4">
        <f t="shared" si="0"/>
        <v>5</v>
      </c>
      <c r="W16" s="4">
        <v>15</v>
      </c>
      <c r="X16" s="6">
        <f t="shared" si="1"/>
        <v>0.33333333333333331</v>
      </c>
      <c r="Y16" s="4" t="str">
        <f t="shared" si="2"/>
        <v>D</v>
      </c>
      <c r="Z16" s="16" t="str">
        <f t="shared" si="3"/>
        <v>BERMASALAH</v>
      </c>
      <c r="AA16" s="16"/>
    </row>
    <row r="17" spans="2:27" ht="15.75">
      <c r="B17" s="4">
        <v>6</v>
      </c>
      <c r="C17" s="3" t="s">
        <v>20</v>
      </c>
      <c r="D17" s="5">
        <v>1800001107</v>
      </c>
      <c r="E17" s="15" t="s">
        <v>18</v>
      </c>
      <c r="F17" s="15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12</v>
      </c>
      <c r="L17" s="4" t="s">
        <v>12</v>
      </c>
      <c r="M17" s="4" t="s">
        <v>13</v>
      </c>
      <c r="N17" s="4" t="s">
        <v>13</v>
      </c>
      <c r="O17" s="4" t="s">
        <v>12</v>
      </c>
      <c r="P17" s="4" t="s">
        <v>12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7</v>
      </c>
      <c r="W17" s="4">
        <v>15</v>
      </c>
      <c r="X17" s="6">
        <f t="shared" si="1"/>
        <v>0.46666666666666667</v>
      </c>
      <c r="Y17" s="4" t="str">
        <f t="shared" si="2"/>
        <v>D</v>
      </c>
      <c r="Z17" s="16" t="str">
        <f t="shared" si="3"/>
        <v>BERMASALAH</v>
      </c>
      <c r="AA17" s="16"/>
    </row>
    <row r="18" spans="2:27" ht="15.75">
      <c r="B18" s="4">
        <v>7</v>
      </c>
      <c r="C18" s="3" t="s">
        <v>21</v>
      </c>
      <c r="D18" s="5">
        <v>1800001108</v>
      </c>
      <c r="E18" s="15" t="s">
        <v>18</v>
      </c>
      <c r="F18" s="15"/>
      <c r="G18" s="4" t="s">
        <v>12</v>
      </c>
      <c r="H18" s="4" t="s">
        <v>13</v>
      </c>
      <c r="I18" s="4" t="s">
        <v>12</v>
      </c>
      <c r="J18" s="4" t="s">
        <v>12</v>
      </c>
      <c r="K18" s="4" t="s">
        <v>13</v>
      </c>
      <c r="L18" s="4" t="s">
        <v>12</v>
      </c>
      <c r="M18" s="4" t="s">
        <v>13</v>
      </c>
      <c r="N18" s="4" t="s">
        <v>13</v>
      </c>
      <c r="O18" s="4" t="s">
        <v>12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7</v>
      </c>
      <c r="W18" s="4">
        <v>15</v>
      </c>
      <c r="X18" s="6">
        <f t="shared" si="1"/>
        <v>0.46666666666666667</v>
      </c>
      <c r="Y18" s="4" t="str">
        <f t="shared" si="2"/>
        <v>D</v>
      </c>
      <c r="Z18" s="16" t="str">
        <f t="shared" si="3"/>
        <v>BERMASALAH</v>
      </c>
      <c r="AA18" s="16"/>
    </row>
    <row r="19" spans="2:27" ht="15.75">
      <c r="B19" s="4">
        <v>8</v>
      </c>
      <c r="C19" s="3" t="s">
        <v>22</v>
      </c>
      <c r="D19" s="5">
        <v>1800001111</v>
      </c>
      <c r="E19" s="15" t="s">
        <v>18</v>
      </c>
      <c r="F19" s="15"/>
      <c r="G19" s="4" t="s">
        <v>12</v>
      </c>
      <c r="H19" s="4" t="s">
        <v>13</v>
      </c>
      <c r="I19" s="4" t="s">
        <v>13</v>
      </c>
      <c r="J19" s="4" t="s">
        <v>12</v>
      </c>
      <c r="K19" s="4" t="s">
        <v>13</v>
      </c>
      <c r="L19" s="4" t="s">
        <v>12</v>
      </c>
      <c r="M19" s="4" t="s">
        <v>12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5</v>
      </c>
      <c r="W19" s="4">
        <v>15</v>
      </c>
      <c r="X19" s="6">
        <f t="shared" si="1"/>
        <v>0.33333333333333331</v>
      </c>
      <c r="Y19" s="4" t="str">
        <f t="shared" si="2"/>
        <v>D</v>
      </c>
      <c r="Z19" s="16" t="str">
        <f t="shared" si="3"/>
        <v>BERMASALAH</v>
      </c>
      <c r="AA19" s="16"/>
    </row>
    <row r="20" spans="2:27" ht="15.75">
      <c r="B20" s="4">
        <v>9</v>
      </c>
      <c r="C20" s="3" t="s">
        <v>23</v>
      </c>
      <c r="D20" s="5">
        <v>1800001112</v>
      </c>
      <c r="E20" s="15" t="s">
        <v>18</v>
      </c>
      <c r="F20" s="15"/>
      <c r="G20" s="4" t="s">
        <v>13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12</v>
      </c>
      <c r="V20" s="4">
        <f t="shared" si="0"/>
        <v>5</v>
      </c>
      <c r="W20" s="4">
        <v>15</v>
      </c>
      <c r="X20" s="6">
        <f t="shared" si="1"/>
        <v>0.33333333333333331</v>
      </c>
      <c r="Y20" s="4" t="str">
        <f t="shared" si="2"/>
        <v>D</v>
      </c>
      <c r="Z20" s="16" t="str">
        <f t="shared" si="3"/>
        <v>BERMASALAH</v>
      </c>
      <c r="AA20" s="16"/>
    </row>
    <row r="21" spans="2:27" ht="15.75">
      <c r="B21" s="4">
        <v>10</v>
      </c>
      <c r="C21" s="3" t="s">
        <v>24</v>
      </c>
      <c r="D21" s="5">
        <v>1800001113</v>
      </c>
      <c r="E21" s="15" t="s">
        <v>18</v>
      </c>
      <c r="F21" s="15"/>
      <c r="G21" s="4" t="s">
        <v>13</v>
      </c>
      <c r="H21" s="4" t="s">
        <v>12</v>
      </c>
      <c r="I21" s="4" t="s">
        <v>12</v>
      </c>
      <c r="J21" s="4" t="s">
        <v>13</v>
      </c>
      <c r="K21" s="4" t="s">
        <v>13</v>
      </c>
      <c r="L21" s="4" t="s">
        <v>13</v>
      </c>
      <c r="M21" s="4" t="s">
        <v>12</v>
      </c>
      <c r="N21" s="4" t="s">
        <v>13</v>
      </c>
      <c r="O21" s="4" t="s">
        <v>13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12</v>
      </c>
      <c r="V21" s="4">
        <f t="shared" si="0"/>
        <v>11</v>
      </c>
      <c r="W21" s="4">
        <v>15</v>
      </c>
      <c r="X21" s="6">
        <f t="shared" si="1"/>
        <v>0.73333333333333328</v>
      </c>
      <c r="Y21" s="4" t="str">
        <f t="shared" si="2"/>
        <v>E</v>
      </c>
      <c r="Z21" s="16" t="str">
        <f t="shared" si="3"/>
        <v>SANGAT BERMASALAH</v>
      </c>
      <c r="AA21" s="16"/>
    </row>
    <row r="22" spans="2:27" ht="15.75">
      <c r="B22" s="4">
        <v>11</v>
      </c>
      <c r="C22" s="3" t="s">
        <v>25</v>
      </c>
      <c r="D22" s="5">
        <v>1800001118</v>
      </c>
      <c r="E22" s="15" t="s">
        <v>18</v>
      </c>
      <c r="F22" s="15"/>
      <c r="G22" s="4" t="s">
        <v>13</v>
      </c>
      <c r="H22" s="4" t="s">
        <v>12</v>
      </c>
      <c r="I22" s="4" t="s">
        <v>12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13</v>
      </c>
      <c r="T22" s="4" t="s">
        <v>13</v>
      </c>
      <c r="U22" s="4" t="s">
        <v>12</v>
      </c>
      <c r="V22" s="4">
        <f t="shared" si="0"/>
        <v>10</v>
      </c>
      <c r="W22" s="4">
        <v>15</v>
      </c>
      <c r="X22" s="6">
        <f t="shared" si="1"/>
        <v>0.66666666666666663</v>
      </c>
      <c r="Y22" s="4" t="str">
        <f t="shared" si="2"/>
        <v>E</v>
      </c>
      <c r="Z22" s="16" t="str">
        <f t="shared" si="3"/>
        <v>SANGAT BERMASALAH</v>
      </c>
      <c r="AA22" s="16"/>
    </row>
    <row r="23" spans="2:27" ht="15.75">
      <c r="B23" s="4">
        <v>12</v>
      </c>
      <c r="C23" s="3" t="s">
        <v>26</v>
      </c>
      <c r="D23" s="5">
        <v>1800001119</v>
      </c>
      <c r="E23" s="15" t="s">
        <v>11</v>
      </c>
      <c r="F23" s="15"/>
      <c r="G23" s="4" t="s">
        <v>13</v>
      </c>
      <c r="H23" s="4" t="s">
        <v>13</v>
      </c>
      <c r="I23" s="4" t="s">
        <v>12</v>
      </c>
      <c r="J23" s="4" t="s">
        <v>13</v>
      </c>
      <c r="K23" s="4" t="s">
        <v>13</v>
      </c>
      <c r="L23" s="4" t="s">
        <v>13</v>
      </c>
      <c r="M23" s="4" t="s">
        <v>12</v>
      </c>
      <c r="N23" s="4" t="s">
        <v>13</v>
      </c>
      <c r="O23" s="4" t="s">
        <v>13</v>
      </c>
      <c r="P23" s="4" t="s">
        <v>13</v>
      </c>
      <c r="Q23" s="4" t="s">
        <v>13</v>
      </c>
      <c r="R23" s="4" t="s">
        <v>13</v>
      </c>
      <c r="S23" s="4" t="s">
        <v>13</v>
      </c>
      <c r="T23" s="4" t="s">
        <v>13</v>
      </c>
      <c r="U23" s="4" t="s">
        <v>12</v>
      </c>
      <c r="V23" s="4">
        <f t="shared" si="0"/>
        <v>12</v>
      </c>
      <c r="W23" s="4">
        <v>15</v>
      </c>
      <c r="X23" s="6">
        <f t="shared" si="1"/>
        <v>0.8</v>
      </c>
      <c r="Y23" s="4" t="str">
        <f t="shared" si="2"/>
        <v>E</v>
      </c>
      <c r="Z23" s="16" t="str">
        <f t="shared" si="3"/>
        <v>SANGAT BERMASALAH</v>
      </c>
      <c r="AA23" s="16"/>
    </row>
    <row r="24" spans="2:27" ht="15.75">
      <c r="B24" s="4">
        <v>13</v>
      </c>
      <c r="C24" s="3" t="s">
        <v>27</v>
      </c>
      <c r="D24" s="5">
        <v>1800001120</v>
      </c>
      <c r="E24" s="15" t="s">
        <v>11</v>
      </c>
      <c r="F24" s="15"/>
      <c r="G24" s="4" t="s">
        <v>13</v>
      </c>
      <c r="H24" s="4" t="s">
        <v>13</v>
      </c>
      <c r="I24" s="4" t="s">
        <v>12</v>
      </c>
      <c r="J24" s="4" t="s">
        <v>13</v>
      </c>
      <c r="K24" s="4" t="s">
        <v>13</v>
      </c>
      <c r="L24" s="4" t="s">
        <v>13</v>
      </c>
      <c r="M24" s="4" t="s">
        <v>12</v>
      </c>
      <c r="N24" s="4" t="s">
        <v>13</v>
      </c>
      <c r="O24" s="4" t="s">
        <v>13</v>
      </c>
      <c r="P24" s="4" t="s">
        <v>13</v>
      </c>
      <c r="Q24" s="4" t="s">
        <v>12</v>
      </c>
      <c r="R24" s="4" t="s">
        <v>13</v>
      </c>
      <c r="S24" s="4" t="s">
        <v>13</v>
      </c>
      <c r="T24" s="4" t="s">
        <v>13</v>
      </c>
      <c r="U24" s="4" t="s">
        <v>12</v>
      </c>
      <c r="V24" s="4">
        <f t="shared" si="0"/>
        <v>11</v>
      </c>
      <c r="W24" s="4">
        <v>15</v>
      </c>
      <c r="X24" s="6">
        <f t="shared" si="1"/>
        <v>0.73333333333333328</v>
      </c>
      <c r="Y24" s="4" t="str">
        <f t="shared" si="2"/>
        <v>E</v>
      </c>
      <c r="Z24" s="16" t="str">
        <f t="shared" si="3"/>
        <v>SANGAT BERMASALAH</v>
      </c>
      <c r="AA24" s="16"/>
    </row>
    <row r="25" spans="2:27" ht="15.75">
      <c r="B25" s="4">
        <v>14</v>
      </c>
      <c r="C25" s="3" t="s">
        <v>28</v>
      </c>
      <c r="D25" s="5">
        <v>1800001123</v>
      </c>
      <c r="E25" s="15" t="s">
        <v>11</v>
      </c>
      <c r="F25" s="15"/>
      <c r="G25" s="4" t="s">
        <v>13</v>
      </c>
      <c r="H25" s="4" t="s">
        <v>13</v>
      </c>
      <c r="I25" s="4" t="s">
        <v>12</v>
      </c>
      <c r="J25" s="4" t="s">
        <v>13</v>
      </c>
      <c r="K25" s="4" t="s">
        <v>13</v>
      </c>
      <c r="L25" s="4" t="s">
        <v>13</v>
      </c>
      <c r="M25" s="4" t="s">
        <v>12</v>
      </c>
      <c r="N25" s="4" t="s">
        <v>13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12</v>
      </c>
      <c r="V25" s="4">
        <f t="shared" si="0"/>
        <v>11</v>
      </c>
      <c r="W25" s="4">
        <v>15</v>
      </c>
      <c r="X25" s="6">
        <f t="shared" si="1"/>
        <v>0.73333333333333328</v>
      </c>
      <c r="Y25" s="4" t="str">
        <f t="shared" si="2"/>
        <v>E</v>
      </c>
      <c r="Z25" s="16" t="str">
        <f t="shared" si="3"/>
        <v>SANGAT BERMASALAH</v>
      </c>
      <c r="AA25" s="16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13</v>
      </c>
      <c r="I26" s="4" t="s">
        <v>12</v>
      </c>
      <c r="J26" s="4" t="s">
        <v>13</v>
      </c>
      <c r="K26" s="4" t="s">
        <v>13</v>
      </c>
      <c r="L26" s="4" t="s">
        <v>13</v>
      </c>
      <c r="M26" s="4" t="s">
        <v>12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12</v>
      </c>
      <c r="S26" s="4" t="s">
        <v>13</v>
      </c>
      <c r="T26" s="4" t="s">
        <v>13</v>
      </c>
      <c r="U26" s="4" t="s">
        <v>12</v>
      </c>
      <c r="V26" s="4">
        <f t="shared" si="0"/>
        <v>9</v>
      </c>
      <c r="W26" s="4">
        <v>15</v>
      </c>
      <c r="X26" s="6">
        <f t="shared" si="1"/>
        <v>0.6</v>
      </c>
      <c r="Y26" s="4" t="str">
        <f t="shared" si="2"/>
        <v>E</v>
      </c>
      <c r="Z26" s="16" t="str">
        <f t="shared" si="3"/>
        <v>SANGAT BERMASALAH</v>
      </c>
      <c r="AA26" s="16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13</v>
      </c>
      <c r="O27" s="4" t="s">
        <v>12</v>
      </c>
      <c r="P27" s="4" t="s">
        <v>13</v>
      </c>
      <c r="Q27" s="4" t="s">
        <v>13</v>
      </c>
      <c r="R27" s="4" t="s">
        <v>12</v>
      </c>
      <c r="S27" s="4" t="s">
        <v>13</v>
      </c>
      <c r="T27" s="4" t="s">
        <v>13</v>
      </c>
      <c r="U27" s="4" t="s">
        <v>12</v>
      </c>
      <c r="V27" s="4">
        <f t="shared" si="0"/>
        <v>9</v>
      </c>
      <c r="W27" s="4">
        <v>15</v>
      </c>
      <c r="X27" s="6">
        <f t="shared" si="1"/>
        <v>0.6</v>
      </c>
      <c r="Y27" s="4" t="str">
        <f t="shared" si="2"/>
        <v>E</v>
      </c>
      <c r="Z27" s="16" t="str">
        <f t="shared" si="3"/>
        <v>SANGAT BERMASALAH</v>
      </c>
      <c r="AA27" s="16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13</v>
      </c>
      <c r="J28" s="4" t="s">
        <v>12</v>
      </c>
      <c r="K28" s="4" t="s">
        <v>13</v>
      </c>
      <c r="L28" s="4" t="s">
        <v>13</v>
      </c>
      <c r="M28" s="4" t="s">
        <v>12</v>
      </c>
      <c r="N28" s="4" t="s">
        <v>12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12</v>
      </c>
      <c r="V28" s="4">
        <f t="shared" si="0"/>
        <v>7</v>
      </c>
      <c r="W28" s="4">
        <v>15</v>
      </c>
      <c r="X28" s="6">
        <f t="shared" si="1"/>
        <v>0.46666666666666667</v>
      </c>
      <c r="Y28" s="4" t="str">
        <f t="shared" si="2"/>
        <v>D</v>
      </c>
      <c r="Z28" s="16" t="str">
        <f t="shared" si="3"/>
        <v>BERMASALAH</v>
      </c>
      <c r="AA28" s="16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12</v>
      </c>
      <c r="O29" s="4" t="s">
        <v>12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9</v>
      </c>
      <c r="W29" s="4">
        <v>15</v>
      </c>
      <c r="X29" s="6">
        <f t="shared" si="1"/>
        <v>0.6</v>
      </c>
      <c r="Y29" s="4" t="str">
        <f t="shared" si="2"/>
        <v>E</v>
      </c>
      <c r="Z29" s="16" t="str">
        <f t="shared" si="3"/>
        <v>SANGAT BERMASALAH</v>
      </c>
      <c r="AA29" s="16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12</v>
      </c>
      <c r="J30" s="4" t="s">
        <v>12</v>
      </c>
      <c r="K30" s="4" t="s">
        <v>13</v>
      </c>
      <c r="L30" s="4" t="s">
        <v>13</v>
      </c>
      <c r="M30" s="4" t="s">
        <v>13</v>
      </c>
      <c r="N30" s="4" t="s">
        <v>12</v>
      </c>
      <c r="O30" s="4" t="s">
        <v>12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12</v>
      </c>
      <c r="V30" s="4">
        <f t="shared" si="0"/>
        <v>10</v>
      </c>
      <c r="W30" s="4">
        <v>15</v>
      </c>
      <c r="X30" s="6">
        <f t="shared" si="1"/>
        <v>0.66666666666666663</v>
      </c>
      <c r="Y30" s="4" t="str">
        <f t="shared" si="2"/>
        <v>E</v>
      </c>
      <c r="Z30" s="16" t="str">
        <f t="shared" si="3"/>
        <v>SANGAT BERMASALAH</v>
      </c>
      <c r="AA30" s="16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13</v>
      </c>
      <c r="I31" s="4" t="s">
        <v>13</v>
      </c>
      <c r="J31" s="4" t="s">
        <v>13</v>
      </c>
      <c r="K31" s="4" t="s">
        <v>13</v>
      </c>
      <c r="L31" s="4" t="s">
        <v>13</v>
      </c>
      <c r="M31" s="4" t="s">
        <v>13</v>
      </c>
      <c r="N31" s="4" t="s">
        <v>12</v>
      </c>
      <c r="O31" s="4" t="s">
        <v>12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10</v>
      </c>
      <c r="W31" s="4">
        <v>15</v>
      </c>
      <c r="X31" s="6">
        <f t="shared" si="1"/>
        <v>0.66666666666666663</v>
      </c>
      <c r="Y31" s="4" t="str">
        <f t="shared" si="2"/>
        <v>E</v>
      </c>
      <c r="Z31" s="16" t="str">
        <f t="shared" si="3"/>
        <v>SANGAT BERMASALAH</v>
      </c>
      <c r="AA31" s="16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13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12</v>
      </c>
      <c r="V32" s="4">
        <f t="shared" si="0"/>
        <v>8</v>
      </c>
      <c r="W32" s="4">
        <v>15</v>
      </c>
      <c r="X32" s="6">
        <f t="shared" si="1"/>
        <v>0.53333333333333333</v>
      </c>
      <c r="Y32" s="4" t="str">
        <f t="shared" si="2"/>
        <v>E</v>
      </c>
      <c r="Z32" s="16" t="str">
        <f t="shared" si="3"/>
        <v>SANGAT BERMASALAH</v>
      </c>
      <c r="AA32" s="16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12</v>
      </c>
      <c r="I33" s="4" t="s">
        <v>12</v>
      </c>
      <c r="J33" s="4" t="s">
        <v>12</v>
      </c>
      <c r="K33" s="4" t="s">
        <v>13</v>
      </c>
      <c r="L33" s="4" t="s">
        <v>13</v>
      </c>
      <c r="M33" s="4" t="s">
        <v>13</v>
      </c>
      <c r="N33" s="4" t="s">
        <v>12</v>
      </c>
      <c r="O33" s="4" t="s">
        <v>12</v>
      </c>
      <c r="P33" s="4" t="s">
        <v>12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12</v>
      </c>
      <c r="V33" s="4">
        <f t="shared" si="0"/>
        <v>8</v>
      </c>
      <c r="W33" s="4">
        <v>15</v>
      </c>
      <c r="X33" s="6">
        <f t="shared" si="1"/>
        <v>0.53333333333333333</v>
      </c>
      <c r="Y33" s="4" t="str">
        <f t="shared" si="2"/>
        <v>E</v>
      </c>
      <c r="Z33" s="16" t="str">
        <f t="shared" si="3"/>
        <v>SANGAT BERMASALAH</v>
      </c>
      <c r="AA33" s="16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12</v>
      </c>
      <c r="I34" s="4" t="s">
        <v>12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12</v>
      </c>
      <c r="P34" s="4" t="s">
        <v>12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12</v>
      </c>
      <c r="V34" s="4">
        <f t="shared" si="0"/>
        <v>8</v>
      </c>
      <c r="W34" s="4">
        <v>15</v>
      </c>
      <c r="X34" s="6">
        <f t="shared" si="1"/>
        <v>0.53333333333333333</v>
      </c>
      <c r="Y34" s="4" t="str">
        <f t="shared" si="2"/>
        <v>E</v>
      </c>
      <c r="Z34" s="16" t="str">
        <f t="shared" si="3"/>
        <v>SANGAT BERMASALAH</v>
      </c>
      <c r="AA34" s="16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13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8</v>
      </c>
      <c r="W35" s="4">
        <v>15</v>
      </c>
      <c r="X35" s="6">
        <f t="shared" si="1"/>
        <v>0.53333333333333333</v>
      </c>
      <c r="Y35" s="4" t="str">
        <f t="shared" si="2"/>
        <v>E</v>
      </c>
      <c r="Z35" s="16" t="str">
        <f t="shared" si="3"/>
        <v>SANGAT BERMASALAH</v>
      </c>
      <c r="AA35" s="16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12</v>
      </c>
      <c r="M36" s="4" t="s">
        <v>12</v>
      </c>
      <c r="N36" s="4" t="s">
        <v>13</v>
      </c>
      <c r="O36" s="4" t="s">
        <v>13</v>
      </c>
      <c r="P36" s="4" t="s">
        <v>12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4">
        <f t="shared" si="0"/>
        <v>11</v>
      </c>
      <c r="W36" s="4">
        <v>15</v>
      </c>
      <c r="X36" s="6">
        <f t="shared" si="1"/>
        <v>0.73333333333333328</v>
      </c>
      <c r="Y36" s="4" t="str">
        <f t="shared" si="2"/>
        <v>E</v>
      </c>
      <c r="Z36" s="16" t="str">
        <f t="shared" si="3"/>
        <v>SANGAT BERMASALAH</v>
      </c>
      <c r="AA36" s="16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13</v>
      </c>
      <c r="J37" s="4" t="s">
        <v>13</v>
      </c>
      <c r="K37" s="4" t="s">
        <v>13</v>
      </c>
      <c r="L37" s="4" t="s">
        <v>13</v>
      </c>
      <c r="M37" s="4" t="s">
        <v>13</v>
      </c>
      <c r="N37" s="4" t="s">
        <v>12</v>
      </c>
      <c r="O37" s="4" t="s">
        <v>13</v>
      </c>
      <c r="P37" s="4" t="s">
        <v>12</v>
      </c>
      <c r="Q37" s="4" t="s">
        <v>12</v>
      </c>
      <c r="R37" s="4" t="s">
        <v>13</v>
      </c>
      <c r="S37" s="4" t="s">
        <v>13</v>
      </c>
      <c r="T37" s="4" t="s">
        <v>12</v>
      </c>
      <c r="U37" s="4" t="s">
        <v>13</v>
      </c>
      <c r="V37" s="4">
        <f t="shared" si="0"/>
        <v>10</v>
      </c>
      <c r="W37" s="4">
        <v>15</v>
      </c>
      <c r="X37" s="6">
        <f t="shared" si="1"/>
        <v>0.66666666666666663</v>
      </c>
      <c r="Y37" s="4" t="str">
        <f t="shared" si="2"/>
        <v>E</v>
      </c>
      <c r="Z37" s="16" t="str">
        <f t="shared" si="3"/>
        <v>SANGAT BERMASALAH</v>
      </c>
      <c r="AA37" s="16"/>
    </row>
    <row r="38" spans="2:27" ht="15.75">
      <c r="B38" s="4">
        <v>27</v>
      </c>
      <c r="C38" s="3" t="s">
        <v>74</v>
      </c>
      <c r="D38" s="5">
        <v>1800001139</v>
      </c>
      <c r="E38" s="17" t="s">
        <v>11</v>
      </c>
      <c r="F38" s="18"/>
      <c r="G38" s="4" t="s">
        <v>13</v>
      </c>
      <c r="H38" s="4" t="s">
        <v>12</v>
      </c>
      <c r="I38" s="4" t="s">
        <v>12</v>
      </c>
      <c r="J38" s="4" t="s">
        <v>12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12</v>
      </c>
      <c r="P38" s="4" t="s">
        <v>12</v>
      </c>
      <c r="Q38" s="4" t="s">
        <v>12</v>
      </c>
      <c r="R38" s="4" t="s">
        <v>12</v>
      </c>
      <c r="S38" s="4" t="s">
        <v>12</v>
      </c>
      <c r="T38" s="4" t="s">
        <v>12</v>
      </c>
      <c r="U38" s="4" t="s">
        <v>12</v>
      </c>
      <c r="V38" s="4">
        <f t="shared" si="0"/>
        <v>1</v>
      </c>
      <c r="W38" s="4">
        <v>15</v>
      </c>
      <c r="X38" s="6">
        <f t="shared" si="1"/>
        <v>6.6666666666666666E-2</v>
      </c>
      <c r="Y38" s="4" t="str">
        <f t="shared" si="2"/>
        <v>B</v>
      </c>
      <c r="Z38" s="16" t="str">
        <f t="shared" si="3"/>
        <v>AGAK BERMASALAH</v>
      </c>
      <c r="AA38" s="16"/>
    </row>
    <row r="39" spans="2:27" ht="15.75">
      <c r="B39" s="4">
        <v>28</v>
      </c>
      <c r="C39" s="3" t="s">
        <v>41</v>
      </c>
      <c r="D39" s="5">
        <v>1800001249</v>
      </c>
      <c r="E39" s="15" t="s">
        <v>11</v>
      </c>
      <c r="F39" s="15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13</v>
      </c>
      <c r="L39" s="4" t="s">
        <v>12</v>
      </c>
      <c r="M39" s="4" t="s">
        <v>12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8</v>
      </c>
      <c r="W39" s="4">
        <v>15</v>
      </c>
      <c r="X39" s="6">
        <f t="shared" si="1"/>
        <v>0.53333333333333333</v>
      </c>
      <c r="Y39" s="4" t="str">
        <f t="shared" si="2"/>
        <v>E</v>
      </c>
      <c r="Z39" s="16" t="str">
        <f t="shared" si="3"/>
        <v>SANGAT BERMASALAH</v>
      </c>
      <c r="AA39" s="16"/>
    </row>
    <row r="40" spans="2:27" ht="15.75">
      <c r="B40" s="7"/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5.75">
      <c r="B41" s="7"/>
      <c r="C41" s="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5.75">
      <c r="B43" s="14" t="s">
        <v>42</v>
      </c>
      <c r="C43" s="14"/>
      <c r="D43" s="14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5.75"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5.75">
      <c r="B45" s="7"/>
      <c r="C45" s="20" t="s">
        <v>43</v>
      </c>
      <c r="D45" s="20"/>
      <c r="E45" s="20"/>
      <c r="F45" s="2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5.75">
      <c r="B46" s="7"/>
      <c r="C46" s="20" t="s">
        <v>44</v>
      </c>
      <c r="D46" s="20"/>
      <c r="E46" s="20"/>
      <c r="F46" s="2">
        <f>ROWS(B12:B39)</f>
        <v>28</v>
      </c>
      <c r="G46" s="2">
        <f t="shared" ref="G46:U46" si="4">ROWS(C12:C39)</f>
        <v>28</v>
      </c>
      <c r="H46" s="2">
        <f t="shared" si="4"/>
        <v>28</v>
      </c>
      <c r="I46" s="2">
        <f t="shared" si="4"/>
        <v>28</v>
      </c>
      <c r="J46" s="2">
        <f t="shared" si="4"/>
        <v>28</v>
      </c>
      <c r="K46" s="2">
        <f t="shared" si="4"/>
        <v>28</v>
      </c>
      <c r="L46" s="2">
        <f t="shared" si="4"/>
        <v>28</v>
      </c>
      <c r="M46" s="2">
        <f t="shared" si="4"/>
        <v>28</v>
      </c>
      <c r="N46" s="2">
        <f t="shared" si="4"/>
        <v>28</v>
      </c>
      <c r="O46" s="2">
        <f t="shared" si="4"/>
        <v>28</v>
      </c>
      <c r="P46" s="2">
        <f t="shared" si="4"/>
        <v>28</v>
      </c>
      <c r="Q46" s="2">
        <f t="shared" si="4"/>
        <v>28</v>
      </c>
      <c r="R46" s="2">
        <f t="shared" si="4"/>
        <v>28</v>
      </c>
      <c r="S46" s="2">
        <f t="shared" si="4"/>
        <v>28</v>
      </c>
      <c r="T46" s="2">
        <f t="shared" si="4"/>
        <v>28</v>
      </c>
      <c r="U46" s="2">
        <f t="shared" si="4"/>
        <v>28</v>
      </c>
      <c r="V46" s="7"/>
      <c r="W46" s="7"/>
      <c r="X46" s="7"/>
      <c r="Y46" s="7"/>
      <c r="Z46" s="7"/>
      <c r="AA46" s="7"/>
    </row>
    <row r="47" spans="2:27" ht="15.75">
      <c r="B47" s="7"/>
      <c r="C47" s="20" t="s">
        <v>45</v>
      </c>
      <c r="D47" s="20"/>
      <c r="E47" s="20"/>
      <c r="F47" s="7"/>
      <c r="G47" s="2">
        <f>COUNTIF(G12:G39,"YA")</f>
        <v>16</v>
      </c>
      <c r="H47" s="2">
        <f t="shared" ref="H47:U47" si="5">COUNTIF(H12:H39,"YA")</f>
        <v>14</v>
      </c>
      <c r="I47" s="2">
        <f t="shared" si="5"/>
        <v>10</v>
      </c>
      <c r="J47" s="2">
        <f t="shared" si="5"/>
        <v>14</v>
      </c>
      <c r="K47" s="2">
        <f t="shared" si="5"/>
        <v>22</v>
      </c>
      <c r="L47" s="2">
        <f t="shared" si="5"/>
        <v>18</v>
      </c>
      <c r="M47" s="2">
        <f t="shared" si="5"/>
        <v>11</v>
      </c>
      <c r="N47" s="2">
        <f t="shared" si="5"/>
        <v>12</v>
      </c>
      <c r="O47" s="2">
        <f t="shared" si="5"/>
        <v>8</v>
      </c>
      <c r="P47" s="2">
        <f t="shared" si="5"/>
        <v>10</v>
      </c>
      <c r="Q47" s="2">
        <f t="shared" si="5"/>
        <v>21</v>
      </c>
      <c r="R47" s="2">
        <f t="shared" si="5"/>
        <v>19</v>
      </c>
      <c r="S47" s="2">
        <f t="shared" si="5"/>
        <v>17</v>
      </c>
      <c r="T47" s="2">
        <f t="shared" si="5"/>
        <v>19</v>
      </c>
      <c r="U47" s="2">
        <f t="shared" si="5"/>
        <v>7</v>
      </c>
      <c r="V47" s="7"/>
      <c r="W47" s="7"/>
      <c r="X47" s="7"/>
      <c r="Y47" s="7"/>
      <c r="Z47" s="7"/>
      <c r="AA47" s="7"/>
    </row>
    <row r="48" spans="2:27" ht="15.75">
      <c r="B48" s="7"/>
      <c r="C48" s="8"/>
      <c r="D48" s="7"/>
      <c r="E48" s="7"/>
      <c r="F48" s="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7"/>
      <c r="W48" s="7"/>
      <c r="X48" s="7"/>
      <c r="Y48" s="7"/>
      <c r="Z48" s="7"/>
      <c r="AA48" s="7"/>
    </row>
    <row r="49" spans="2:27" ht="15.75">
      <c r="B49" s="7"/>
      <c r="C49" s="20" t="s">
        <v>46</v>
      </c>
      <c r="D49" s="20"/>
      <c r="E49" s="20"/>
      <c r="F49" s="20"/>
      <c r="G49" s="11">
        <f>G47/F46*100%</f>
        <v>0.5714285714285714</v>
      </c>
      <c r="H49" s="11">
        <f>H47/G46*100%</f>
        <v>0.5</v>
      </c>
      <c r="I49" s="11">
        <f t="shared" ref="I49:U49" si="6">I47/H46*100%</f>
        <v>0.35714285714285715</v>
      </c>
      <c r="J49" s="11">
        <f t="shared" si="6"/>
        <v>0.5</v>
      </c>
      <c r="K49" s="11">
        <f t="shared" si="6"/>
        <v>0.7857142857142857</v>
      </c>
      <c r="L49" s="11">
        <f t="shared" si="6"/>
        <v>0.6428571428571429</v>
      </c>
      <c r="M49" s="11">
        <f t="shared" si="6"/>
        <v>0.39285714285714285</v>
      </c>
      <c r="N49" s="11">
        <f t="shared" si="6"/>
        <v>0.42857142857142855</v>
      </c>
      <c r="O49" s="11">
        <f t="shared" si="6"/>
        <v>0.2857142857142857</v>
      </c>
      <c r="P49" s="11">
        <f t="shared" si="6"/>
        <v>0.35714285714285715</v>
      </c>
      <c r="Q49" s="11">
        <f t="shared" si="6"/>
        <v>0.75</v>
      </c>
      <c r="R49" s="11">
        <f t="shared" si="6"/>
        <v>0.6785714285714286</v>
      </c>
      <c r="S49" s="11">
        <f t="shared" si="6"/>
        <v>0.6071428571428571</v>
      </c>
      <c r="T49" s="11">
        <f t="shared" si="6"/>
        <v>0.6785714285714286</v>
      </c>
      <c r="U49" s="11">
        <f t="shared" si="6"/>
        <v>0.25</v>
      </c>
      <c r="V49" s="7"/>
      <c r="W49" s="7"/>
      <c r="X49" s="7"/>
      <c r="Y49" s="7"/>
      <c r="Z49" s="7"/>
      <c r="AA49" s="7"/>
    </row>
    <row r="50" spans="2:27" ht="15.75">
      <c r="B50" s="7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5.75">
      <c r="B51" s="7"/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5.75">
      <c r="B52" s="7"/>
      <c r="C52" s="20" t="s">
        <v>47</v>
      </c>
      <c r="D52" s="20"/>
      <c r="E52" s="20"/>
      <c r="F52" s="20"/>
      <c r="G52" s="20"/>
      <c r="H52" s="2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5.75">
      <c r="B53" s="7"/>
      <c r="C53" s="20" t="s">
        <v>48</v>
      </c>
      <c r="D53" s="20"/>
      <c r="E53" s="20"/>
      <c r="F53" s="20"/>
      <c r="G53" s="20"/>
      <c r="H53" s="2">
        <f>F46-(COUNTIF(V12:V39,"0"))</f>
        <v>28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5.75">
      <c r="B54" s="7"/>
      <c r="C54" s="20" t="s">
        <v>49</v>
      </c>
      <c r="D54" s="20"/>
      <c r="E54" s="20"/>
      <c r="F54" s="20"/>
      <c r="G54" s="20"/>
      <c r="H54" s="2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5.75">
      <c r="B55" s="7"/>
      <c r="C55" s="20" t="s">
        <v>50</v>
      </c>
      <c r="D55" s="20"/>
      <c r="E55" s="20"/>
      <c r="F55" s="20"/>
      <c r="G55" s="20"/>
      <c r="H55" s="2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Z15:AA15"/>
    <mergeCell ref="E16:F16"/>
    <mergeCell ref="Z16:AA16"/>
    <mergeCell ref="E17:F17"/>
    <mergeCell ref="Z17:AA17"/>
    <mergeCell ref="B6:AA6"/>
    <mergeCell ref="B7:AA7"/>
    <mergeCell ref="B43:D43"/>
    <mergeCell ref="C45:E45"/>
    <mergeCell ref="C46:E46"/>
    <mergeCell ref="E12:F12"/>
    <mergeCell ref="Z12:AA12"/>
    <mergeCell ref="W10:W11"/>
    <mergeCell ref="X10:X11"/>
    <mergeCell ref="Y10:Y11"/>
    <mergeCell ref="Z10:AA11"/>
    <mergeCell ref="E13:F13"/>
    <mergeCell ref="Z13:AA13"/>
    <mergeCell ref="E14:F14"/>
    <mergeCell ref="Z14:AA14"/>
    <mergeCell ref="E15:F15"/>
    <mergeCell ref="C55:G55"/>
    <mergeCell ref="C47:E47"/>
    <mergeCell ref="C49:F49"/>
    <mergeCell ref="C52:G52"/>
    <mergeCell ref="C53:G53"/>
    <mergeCell ref="C54:G54"/>
  </mergeCells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topLeftCell="D28" zoomScale="71" zoomScaleNormal="71" workbookViewId="0">
      <selection activeCell="H39" sqref="H39"/>
    </sheetView>
  </sheetViews>
  <sheetFormatPr defaultColWidth="9.140625" defaultRowHeight="15"/>
  <cols>
    <col min="2" max="2" width="9.28515625" bestFit="1" customWidth="1"/>
    <col min="3" max="3" width="33.28515625" customWidth="1"/>
    <col min="4" max="4" width="17.140625" bestFit="1" customWidth="1"/>
    <col min="6" max="6" width="10.7109375" customWidth="1"/>
    <col min="7" max="7" width="12.28515625" customWidth="1"/>
    <col min="8" max="24" width="9.28515625" bestFit="1" customWidth="1"/>
    <col min="25" max="25" width="22.7109375" customWidth="1"/>
    <col min="27" max="27" width="25" customWidth="1"/>
  </cols>
  <sheetData>
    <row r="6" spans="2:27" ht="15.75">
      <c r="B6" s="13" t="s">
        <v>64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2:27" ht="15.7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2:27" ht="15.75">
      <c r="B10" s="16" t="s">
        <v>0</v>
      </c>
      <c r="C10" s="16" t="s">
        <v>1</v>
      </c>
      <c r="D10" s="16" t="s">
        <v>2</v>
      </c>
      <c r="E10" s="16" t="s">
        <v>3</v>
      </c>
      <c r="F10" s="16"/>
      <c r="G10" s="15" t="s">
        <v>56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 t="s">
        <v>5</v>
      </c>
      <c r="W10" s="16" t="s">
        <v>6</v>
      </c>
      <c r="X10" s="16" t="s">
        <v>7</v>
      </c>
      <c r="Y10" s="16" t="s">
        <v>8</v>
      </c>
      <c r="Z10" s="16" t="s">
        <v>62</v>
      </c>
      <c r="AA10" s="16"/>
    </row>
    <row r="11" spans="2:27" ht="15.75">
      <c r="B11" s="16"/>
      <c r="C11" s="16"/>
      <c r="D11" s="16"/>
      <c r="E11" s="16"/>
      <c r="F11" s="16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16"/>
      <c r="W11" s="16"/>
      <c r="X11" s="16"/>
      <c r="Y11" s="16"/>
      <c r="Z11" s="16"/>
      <c r="AA11" s="16"/>
    </row>
    <row r="12" spans="2:27" ht="15.75">
      <c r="B12" s="4">
        <v>1</v>
      </c>
      <c r="C12" s="3" t="s">
        <v>10</v>
      </c>
      <c r="D12" s="4">
        <v>1600001002</v>
      </c>
      <c r="E12" s="15" t="s">
        <v>11</v>
      </c>
      <c r="F12" s="15"/>
      <c r="G12" s="4" t="s">
        <v>13</v>
      </c>
      <c r="H12" s="4" t="s">
        <v>12</v>
      </c>
      <c r="I12" s="4" t="s">
        <v>13</v>
      </c>
      <c r="J12" s="4" t="s">
        <v>13</v>
      </c>
      <c r="K12" s="4" t="s">
        <v>12</v>
      </c>
      <c r="L12" s="4" t="s">
        <v>12</v>
      </c>
      <c r="M12" s="4" t="s">
        <v>12</v>
      </c>
      <c r="N12" s="4" t="s">
        <v>13</v>
      </c>
      <c r="O12" s="4" t="s">
        <v>12</v>
      </c>
      <c r="P12" s="4" t="s">
        <v>12</v>
      </c>
      <c r="Q12" s="4" t="s">
        <v>13</v>
      </c>
      <c r="R12" s="4" t="s">
        <v>12</v>
      </c>
      <c r="S12" s="4" t="s">
        <v>12</v>
      </c>
      <c r="T12" s="4" t="s">
        <v>13</v>
      </c>
      <c r="U12" s="4" t="s">
        <v>13</v>
      </c>
      <c r="V12" s="4">
        <f t="shared" ref="V12:V39" si="0">COUNTIF(G12:U12,"YA")</f>
        <v>7</v>
      </c>
      <c r="W12" s="4">
        <v>15</v>
      </c>
      <c r="X12" s="6">
        <f t="shared" ref="X12:X39" si="1">V12/W12</f>
        <v>0.46666666666666667</v>
      </c>
      <c r="Y12" s="4" t="str">
        <f t="shared" ref="Y12:Y39" si="2">IF(X12&gt;51%,"E",(IF(X12&gt;26%,"D",(IF(X12&gt;11%,"C",(IF(X12&gt;1%,"B","A")))))))</f>
        <v>D</v>
      </c>
      <c r="Z12" s="16" t="str">
        <f t="shared" ref="Z12:Z39" si="3">IF(X12&gt;51%,"SANGAT BERMASALAH",(IF(X12&gt;26%,"BERMASALAH",(IF(X12&gt;11%,"CUKUP BERMASALAH",(IF(X12&gt;1%,"AGAK BERMASALAH","TIDAK BERMASALAH")))))))</f>
        <v>BERMASALAH</v>
      </c>
      <c r="AA12" s="16"/>
    </row>
    <row r="13" spans="2:27" ht="15.75">
      <c r="B13" s="4">
        <v>2</v>
      </c>
      <c r="C13" s="3" t="s">
        <v>15</v>
      </c>
      <c r="D13" s="5">
        <v>1600001025</v>
      </c>
      <c r="E13" s="15" t="s">
        <v>11</v>
      </c>
      <c r="F13" s="15"/>
      <c r="G13" s="4" t="s">
        <v>12</v>
      </c>
      <c r="H13" s="4" t="s">
        <v>13</v>
      </c>
      <c r="I13" s="4" t="s">
        <v>13</v>
      </c>
      <c r="J13" s="4" t="s">
        <v>13</v>
      </c>
      <c r="K13" s="4" t="s">
        <v>13</v>
      </c>
      <c r="L13" s="4" t="s">
        <v>13</v>
      </c>
      <c r="M13" s="4" t="s">
        <v>13</v>
      </c>
      <c r="N13" s="4" t="s">
        <v>13</v>
      </c>
      <c r="O13" s="4" t="s">
        <v>13</v>
      </c>
      <c r="P13" s="4" t="s">
        <v>13</v>
      </c>
      <c r="Q13" s="4" t="s">
        <v>13</v>
      </c>
      <c r="R13" s="4" t="s">
        <v>12</v>
      </c>
      <c r="S13" s="4" t="s">
        <v>12</v>
      </c>
      <c r="T13" s="4" t="s">
        <v>12</v>
      </c>
      <c r="U13" s="4" t="s">
        <v>12</v>
      </c>
      <c r="V13" s="4">
        <f t="shared" si="0"/>
        <v>10</v>
      </c>
      <c r="W13" s="4">
        <v>15</v>
      </c>
      <c r="X13" s="6">
        <f t="shared" si="1"/>
        <v>0.66666666666666663</v>
      </c>
      <c r="Y13" s="4" t="str">
        <f t="shared" si="2"/>
        <v>E</v>
      </c>
      <c r="Z13" s="16" t="str">
        <f t="shared" si="3"/>
        <v>SANGAT BERMASALAH</v>
      </c>
      <c r="AA13" s="16"/>
    </row>
    <row r="14" spans="2:27" ht="15.75">
      <c r="B14" s="4">
        <v>3</v>
      </c>
      <c r="C14" s="3" t="s">
        <v>16</v>
      </c>
      <c r="D14" s="5">
        <v>1600001047</v>
      </c>
      <c r="E14" s="15" t="s">
        <v>11</v>
      </c>
      <c r="F14" s="15"/>
      <c r="G14" s="4" t="s">
        <v>12</v>
      </c>
      <c r="H14" s="4" t="s">
        <v>12</v>
      </c>
      <c r="I14" s="4" t="s">
        <v>13</v>
      </c>
      <c r="J14" s="4" t="s">
        <v>13</v>
      </c>
      <c r="K14" s="4" t="s">
        <v>13</v>
      </c>
      <c r="L14" s="4" t="s">
        <v>13</v>
      </c>
      <c r="M14" s="4" t="s">
        <v>13</v>
      </c>
      <c r="N14" s="4" t="s">
        <v>13</v>
      </c>
      <c r="O14" s="4" t="s">
        <v>13</v>
      </c>
      <c r="P14" s="4" t="s">
        <v>13</v>
      </c>
      <c r="Q14" s="4" t="s">
        <v>13</v>
      </c>
      <c r="R14" s="4" t="s">
        <v>13</v>
      </c>
      <c r="S14" s="4" t="s">
        <v>12</v>
      </c>
      <c r="T14" s="4" t="s">
        <v>12</v>
      </c>
      <c r="U14" s="4" t="s">
        <v>13</v>
      </c>
      <c r="V14" s="4">
        <f t="shared" si="0"/>
        <v>11</v>
      </c>
      <c r="W14" s="4">
        <v>15</v>
      </c>
      <c r="X14" s="6">
        <f t="shared" si="1"/>
        <v>0.73333333333333328</v>
      </c>
      <c r="Y14" s="4" t="str">
        <f t="shared" si="2"/>
        <v>E</v>
      </c>
      <c r="Z14" s="16" t="str">
        <f t="shared" si="3"/>
        <v>SANGAT BERMASALAH</v>
      </c>
      <c r="AA14" s="16"/>
    </row>
    <row r="15" spans="2:27" ht="15.75">
      <c r="B15" s="4">
        <v>4</v>
      </c>
      <c r="C15" s="3" t="s">
        <v>17</v>
      </c>
      <c r="D15" s="5">
        <v>1800001104</v>
      </c>
      <c r="E15" s="15" t="s">
        <v>18</v>
      </c>
      <c r="F15" s="15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12</v>
      </c>
      <c r="P15" s="4" t="s">
        <v>12</v>
      </c>
      <c r="Q15" s="4" t="s">
        <v>13</v>
      </c>
      <c r="R15" s="4" t="s">
        <v>13</v>
      </c>
      <c r="S15" s="4" t="s">
        <v>12</v>
      </c>
      <c r="T15" s="4" t="s">
        <v>12</v>
      </c>
      <c r="U15" s="4" t="s">
        <v>12</v>
      </c>
      <c r="V15" s="4">
        <f t="shared" si="0"/>
        <v>4</v>
      </c>
      <c r="W15" s="4">
        <v>15</v>
      </c>
      <c r="X15" s="6">
        <f t="shared" si="1"/>
        <v>0.26666666666666666</v>
      </c>
      <c r="Y15" s="4" t="str">
        <f t="shared" si="2"/>
        <v>D</v>
      </c>
      <c r="Z15" s="16" t="str">
        <f t="shared" si="3"/>
        <v>BERMASALAH</v>
      </c>
      <c r="AA15" s="16"/>
    </row>
    <row r="16" spans="2:27" ht="15.75">
      <c r="B16" s="4">
        <v>5</v>
      </c>
      <c r="C16" s="3" t="s">
        <v>19</v>
      </c>
      <c r="D16" s="5">
        <v>1800001106</v>
      </c>
      <c r="E16" s="15" t="s">
        <v>11</v>
      </c>
      <c r="F16" s="15"/>
      <c r="G16" s="4" t="s">
        <v>13</v>
      </c>
      <c r="H16" s="4" t="s">
        <v>12</v>
      </c>
      <c r="I16" s="4" t="s">
        <v>12</v>
      </c>
      <c r="J16" s="4" t="s">
        <v>12</v>
      </c>
      <c r="K16" s="4" t="s">
        <v>12</v>
      </c>
      <c r="L16" s="4" t="s">
        <v>12</v>
      </c>
      <c r="M16" s="4" t="s">
        <v>12</v>
      </c>
      <c r="N16" s="4" t="s">
        <v>12</v>
      </c>
      <c r="O16" s="4" t="s">
        <v>12</v>
      </c>
      <c r="P16" s="4" t="s">
        <v>12</v>
      </c>
      <c r="Q16" s="4" t="s">
        <v>13</v>
      </c>
      <c r="R16" s="4" t="s">
        <v>13</v>
      </c>
      <c r="S16" s="4" t="s">
        <v>12</v>
      </c>
      <c r="T16" s="4" t="s">
        <v>13</v>
      </c>
      <c r="U16" s="4" t="s">
        <v>13</v>
      </c>
      <c r="V16" s="4">
        <f t="shared" si="0"/>
        <v>5</v>
      </c>
      <c r="W16" s="4">
        <v>15</v>
      </c>
      <c r="X16" s="6">
        <f t="shared" si="1"/>
        <v>0.33333333333333331</v>
      </c>
      <c r="Y16" s="4" t="str">
        <f t="shared" si="2"/>
        <v>D</v>
      </c>
      <c r="Z16" s="16" t="str">
        <f t="shared" si="3"/>
        <v>BERMASALAH</v>
      </c>
      <c r="AA16" s="16"/>
    </row>
    <row r="17" spans="2:27" ht="15.75">
      <c r="B17" s="4">
        <v>6</v>
      </c>
      <c r="C17" s="3" t="s">
        <v>20</v>
      </c>
      <c r="D17" s="5">
        <v>1800001107</v>
      </c>
      <c r="E17" s="15" t="s">
        <v>18</v>
      </c>
      <c r="F17" s="15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12</v>
      </c>
      <c r="L17" s="4" t="s">
        <v>12</v>
      </c>
      <c r="M17" s="4" t="s">
        <v>13</v>
      </c>
      <c r="N17" s="4" t="s">
        <v>13</v>
      </c>
      <c r="O17" s="4" t="s">
        <v>12</v>
      </c>
      <c r="P17" s="4" t="s">
        <v>12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7</v>
      </c>
      <c r="W17" s="4">
        <v>15</v>
      </c>
      <c r="X17" s="6">
        <f t="shared" si="1"/>
        <v>0.46666666666666667</v>
      </c>
      <c r="Y17" s="4" t="str">
        <f t="shared" si="2"/>
        <v>D</v>
      </c>
      <c r="Z17" s="16" t="str">
        <f t="shared" si="3"/>
        <v>BERMASALAH</v>
      </c>
      <c r="AA17" s="16"/>
    </row>
    <row r="18" spans="2:27" ht="15.75">
      <c r="B18" s="4">
        <v>7</v>
      </c>
      <c r="C18" s="3" t="s">
        <v>21</v>
      </c>
      <c r="D18" s="5">
        <v>1800001108</v>
      </c>
      <c r="E18" s="15" t="s">
        <v>18</v>
      </c>
      <c r="F18" s="15"/>
      <c r="G18" s="4" t="s">
        <v>13</v>
      </c>
      <c r="H18" s="4" t="s">
        <v>13</v>
      </c>
      <c r="I18" s="4" t="s">
        <v>12</v>
      </c>
      <c r="J18" s="4" t="s">
        <v>12</v>
      </c>
      <c r="K18" s="4" t="s">
        <v>13</v>
      </c>
      <c r="L18" s="4" t="s">
        <v>12</v>
      </c>
      <c r="M18" s="4" t="s">
        <v>13</v>
      </c>
      <c r="N18" s="4" t="s">
        <v>13</v>
      </c>
      <c r="O18" s="4" t="s">
        <v>12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8</v>
      </c>
      <c r="W18" s="4">
        <v>15</v>
      </c>
      <c r="X18" s="6">
        <f t="shared" si="1"/>
        <v>0.53333333333333333</v>
      </c>
      <c r="Y18" s="4" t="str">
        <f t="shared" si="2"/>
        <v>E</v>
      </c>
      <c r="Z18" s="16" t="str">
        <f t="shared" si="3"/>
        <v>SANGAT BERMASALAH</v>
      </c>
      <c r="AA18" s="16"/>
    </row>
    <row r="19" spans="2:27" ht="15.75">
      <c r="B19" s="4">
        <v>8</v>
      </c>
      <c r="C19" s="3" t="s">
        <v>22</v>
      </c>
      <c r="D19" s="5">
        <v>1800001111</v>
      </c>
      <c r="E19" s="15" t="s">
        <v>18</v>
      </c>
      <c r="F19" s="15"/>
      <c r="G19" s="4" t="s">
        <v>13</v>
      </c>
      <c r="H19" s="4" t="s">
        <v>13</v>
      </c>
      <c r="I19" s="4" t="s">
        <v>13</v>
      </c>
      <c r="J19" s="4" t="s">
        <v>12</v>
      </c>
      <c r="K19" s="4" t="s">
        <v>13</v>
      </c>
      <c r="L19" s="4" t="s">
        <v>12</v>
      </c>
      <c r="M19" s="4" t="s">
        <v>12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6</v>
      </c>
      <c r="W19" s="4">
        <v>15</v>
      </c>
      <c r="X19" s="6">
        <f t="shared" si="1"/>
        <v>0.4</v>
      </c>
      <c r="Y19" s="4" t="str">
        <f t="shared" si="2"/>
        <v>D</v>
      </c>
      <c r="Z19" s="16" t="str">
        <f t="shared" si="3"/>
        <v>BERMASALAH</v>
      </c>
      <c r="AA19" s="16"/>
    </row>
    <row r="20" spans="2:27" ht="15.75">
      <c r="B20" s="4">
        <v>9</v>
      </c>
      <c r="C20" s="3" t="s">
        <v>23</v>
      </c>
      <c r="D20" s="5">
        <v>1800001112</v>
      </c>
      <c r="E20" s="15" t="s">
        <v>18</v>
      </c>
      <c r="F20" s="15"/>
      <c r="G20" s="4" t="s">
        <v>13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13</v>
      </c>
      <c r="V20" s="4">
        <f t="shared" si="0"/>
        <v>6</v>
      </c>
      <c r="W20" s="4">
        <v>15</v>
      </c>
      <c r="X20" s="6">
        <f t="shared" si="1"/>
        <v>0.4</v>
      </c>
      <c r="Y20" s="4" t="str">
        <f t="shared" si="2"/>
        <v>D</v>
      </c>
      <c r="Z20" s="16" t="str">
        <f t="shared" si="3"/>
        <v>BERMASALAH</v>
      </c>
      <c r="AA20" s="16"/>
    </row>
    <row r="21" spans="2:27" ht="15.75">
      <c r="B21" s="4">
        <v>10</v>
      </c>
      <c r="C21" s="3" t="s">
        <v>24</v>
      </c>
      <c r="D21" s="5">
        <v>1800001113</v>
      </c>
      <c r="E21" s="15" t="s">
        <v>18</v>
      </c>
      <c r="F21" s="15"/>
      <c r="G21" s="4" t="s">
        <v>13</v>
      </c>
      <c r="H21" s="4" t="s">
        <v>12</v>
      </c>
      <c r="I21" s="4" t="s">
        <v>12</v>
      </c>
      <c r="J21" s="4" t="s">
        <v>13</v>
      </c>
      <c r="K21" s="4" t="s">
        <v>13</v>
      </c>
      <c r="L21" s="4" t="s">
        <v>13</v>
      </c>
      <c r="M21" s="4" t="s">
        <v>12</v>
      </c>
      <c r="N21" s="4" t="s">
        <v>13</v>
      </c>
      <c r="O21" s="4" t="s">
        <v>13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13</v>
      </c>
      <c r="V21" s="4">
        <f t="shared" si="0"/>
        <v>12</v>
      </c>
      <c r="W21" s="4">
        <v>15</v>
      </c>
      <c r="X21" s="6">
        <f t="shared" si="1"/>
        <v>0.8</v>
      </c>
      <c r="Y21" s="4" t="str">
        <f t="shared" si="2"/>
        <v>E</v>
      </c>
      <c r="Z21" s="16" t="str">
        <f t="shared" si="3"/>
        <v>SANGAT BERMASALAH</v>
      </c>
      <c r="AA21" s="16"/>
    </row>
    <row r="22" spans="2:27" ht="15.75">
      <c r="B22" s="4">
        <v>11</v>
      </c>
      <c r="C22" s="3" t="s">
        <v>25</v>
      </c>
      <c r="D22" s="5">
        <v>1800001118</v>
      </c>
      <c r="E22" s="15" t="s">
        <v>18</v>
      </c>
      <c r="F22" s="15"/>
      <c r="G22" s="4" t="s">
        <v>13</v>
      </c>
      <c r="H22" s="4" t="s">
        <v>12</v>
      </c>
      <c r="I22" s="4" t="s">
        <v>12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13</v>
      </c>
      <c r="T22" s="4" t="s">
        <v>13</v>
      </c>
      <c r="U22" s="4" t="s">
        <v>13</v>
      </c>
      <c r="V22" s="4">
        <f t="shared" si="0"/>
        <v>11</v>
      </c>
      <c r="W22" s="4">
        <v>15</v>
      </c>
      <c r="X22" s="6">
        <f t="shared" si="1"/>
        <v>0.73333333333333328</v>
      </c>
      <c r="Y22" s="4" t="str">
        <f t="shared" si="2"/>
        <v>E</v>
      </c>
      <c r="Z22" s="16" t="str">
        <f t="shared" si="3"/>
        <v>SANGAT BERMASALAH</v>
      </c>
      <c r="AA22" s="16"/>
    </row>
    <row r="23" spans="2:27" ht="15.75">
      <c r="B23" s="4">
        <v>12</v>
      </c>
      <c r="C23" s="3" t="s">
        <v>26</v>
      </c>
      <c r="D23" s="5">
        <v>1800001119</v>
      </c>
      <c r="E23" s="15" t="s">
        <v>11</v>
      </c>
      <c r="F23" s="15"/>
      <c r="G23" s="4" t="s">
        <v>13</v>
      </c>
      <c r="H23" s="4" t="s">
        <v>13</v>
      </c>
      <c r="I23" s="4" t="s">
        <v>12</v>
      </c>
      <c r="J23" s="4" t="s">
        <v>13</v>
      </c>
      <c r="K23" s="4" t="s">
        <v>13</v>
      </c>
      <c r="L23" s="4" t="s">
        <v>13</v>
      </c>
      <c r="M23" s="4" t="s">
        <v>12</v>
      </c>
      <c r="N23" s="4" t="s">
        <v>13</v>
      </c>
      <c r="O23" s="4" t="s">
        <v>13</v>
      </c>
      <c r="P23" s="4" t="s">
        <v>13</v>
      </c>
      <c r="Q23" s="4" t="s">
        <v>13</v>
      </c>
      <c r="R23" s="4" t="s">
        <v>13</v>
      </c>
      <c r="S23" s="4" t="s">
        <v>13</v>
      </c>
      <c r="T23" s="4" t="s">
        <v>13</v>
      </c>
      <c r="U23" s="4" t="s">
        <v>13</v>
      </c>
      <c r="V23" s="4">
        <f t="shared" si="0"/>
        <v>13</v>
      </c>
      <c r="W23" s="4">
        <v>15</v>
      </c>
      <c r="X23" s="6">
        <f t="shared" si="1"/>
        <v>0.8666666666666667</v>
      </c>
      <c r="Y23" s="4" t="str">
        <f t="shared" si="2"/>
        <v>E</v>
      </c>
      <c r="Z23" s="16" t="str">
        <f t="shared" si="3"/>
        <v>SANGAT BERMASALAH</v>
      </c>
      <c r="AA23" s="16"/>
    </row>
    <row r="24" spans="2:27" ht="15.75">
      <c r="B24" s="4">
        <v>13</v>
      </c>
      <c r="C24" s="3" t="s">
        <v>27</v>
      </c>
      <c r="D24" s="5">
        <v>1800001120</v>
      </c>
      <c r="E24" s="15" t="s">
        <v>11</v>
      </c>
      <c r="F24" s="15"/>
      <c r="G24" s="4" t="s">
        <v>13</v>
      </c>
      <c r="H24" s="4" t="s">
        <v>13</v>
      </c>
      <c r="I24" s="4" t="s">
        <v>13</v>
      </c>
      <c r="J24" s="4" t="s">
        <v>13</v>
      </c>
      <c r="K24" s="4" t="s">
        <v>13</v>
      </c>
      <c r="L24" s="4" t="s">
        <v>13</v>
      </c>
      <c r="M24" s="4" t="s">
        <v>13</v>
      </c>
      <c r="N24" s="4" t="s">
        <v>13</v>
      </c>
      <c r="O24" s="4" t="s">
        <v>13</v>
      </c>
      <c r="P24" s="4" t="s">
        <v>13</v>
      </c>
      <c r="Q24" s="4" t="s">
        <v>12</v>
      </c>
      <c r="R24" s="4" t="s">
        <v>13</v>
      </c>
      <c r="S24" s="4" t="s">
        <v>13</v>
      </c>
      <c r="T24" s="4" t="s">
        <v>13</v>
      </c>
      <c r="U24" s="4" t="s">
        <v>12</v>
      </c>
      <c r="V24" s="4">
        <f t="shared" si="0"/>
        <v>13</v>
      </c>
      <c r="W24" s="4">
        <v>15</v>
      </c>
      <c r="X24" s="6">
        <f t="shared" si="1"/>
        <v>0.8666666666666667</v>
      </c>
      <c r="Y24" s="4" t="str">
        <f t="shared" si="2"/>
        <v>E</v>
      </c>
      <c r="Z24" s="16" t="str">
        <f t="shared" si="3"/>
        <v>SANGAT BERMASALAH</v>
      </c>
      <c r="AA24" s="16"/>
    </row>
    <row r="25" spans="2:27" ht="15.75">
      <c r="B25" s="4">
        <v>14</v>
      </c>
      <c r="C25" s="3" t="s">
        <v>28</v>
      </c>
      <c r="D25" s="5">
        <v>1800001123</v>
      </c>
      <c r="E25" s="15" t="s">
        <v>11</v>
      </c>
      <c r="F25" s="15"/>
      <c r="G25" s="4" t="s">
        <v>13</v>
      </c>
      <c r="H25" s="4" t="s">
        <v>13</v>
      </c>
      <c r="I25" s="4" t="s">
        <v>13</v>
      </c>
      <c r="J25" s="4" t="s">
        <v>13</v>
      </c>
      <c r="K25" s="4" t="s">
        <v>13</v>
      </c>
      <c r="L25" s="4" t="s">
        <v>13</v>
      </c>
      <c r="M25" s="4" t="s">
        <v>13</v>
      </c>
      <c r="N25" s="4" t="s">
        <v>13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12</v>
      </c>
      <c r="V25" s="4">
        <f t="shared" si="0"/>
        <v>13</v>
      </c>
      <c r="W25" s="4">
        <v>15</v>
      </c>
      <c r="X25" s="6">
        <f t="shared" si="1"/>
        <v>0.8666666666666667</v>
      </c>
      <c r="Y25" s="4" t="str">
        <f t="shared" si="2"/>
        <v>E</v>
      </c>
      <c r="Z25" s="16" t="str">
        <f t="shared" si="3"/>
        <v>SANGAT BERMASALAH</v>
      </c>
      <c r="AA25" s="16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13</v>
      </c>
      <c r="I26" s="4" t="s">
        <v>13</v>
      </c>
      <c r="J26" s="4" t="s">
        <v>13</v>
      </c>
      <c r="K26" s="4" t="s">
        <v>13</v>
      </c>
      <c r="L26" s="4" t="s">
        <v>13</v>
      </c>
      <c r="M26" s="4" t="s">
        <v>13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12</v>
      </c>
      <c r="S26" s="4" t="s">
        <v>13</v>
      </c>
      <c r="T26" s="4" t="s">
        <v>13</v>
      </c>
      <c r="U26" s="4" t="s">
        <v>12</v>
      </c>
      <c r="V26" s="4">
        <f t="shared" si="0"/>
        <v>11</v>
      </c>
      <c r="W26" s="4">
        <v>15</v>
      </c>
      <c r="X26" s="6">
        <f t="shared" si="1"/>
        <v>0.73333333333333328</v>
      </c>
      <c r="Y26" s="4" t="str">
        <f t="shared" si="2"/>
        <v>E</v>
      </c>
      <c r="Z26" s="16" t="str">
        <f t="shared" si="3"/>
        <v>SANGAT BERMASALAH</v>
      </c>
      <c r="AA26" s="16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13</v>
      </c>
      <c r="O27" s="4" t="s">
        <v>12</v>
      </c>
      <c r="P27" s="4" t="s">
        <v>13</v>
      </c>
      <c r="Q27" s="4" t="s">
        <v>13</v>
      </c>
      <c r="R27" s="4" t="s">
        <v>12</v>
      </c>
      <c r="S27" s="4" t="s">
        <v>13</v>
      </c>
      <c r="T27" s="4" t="s">
        <v>13</v>
      </c>
      <c r="U27" s="4" t="s">
        <v>12</v>
      </c>
      <c r="V27" s="4">
        <f t="shared" si="0"/>
        <v>9</v>
      </c>
      <c r="W27" s="4">
        <v>15</v>
      </c>
      <c r="X27" s="6">
        <f t="shared" si="1"/>
        <v>0.6</v>
      </c>
      <c r="Y27" s="4" t="str">
        <f t="shared" si="2"/>
        <v>E</v>
      </c>
      <c r="Z27" s="16" t="str">
        <f t="shared" si="3"/>
        <v>SANGAT BERMASALAH</v>
      </c>
      <c r="AA27" s="16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13</v>
      </c>
      <c r="J28" s="4" t="s">
        <v>12</v>
      </c>
      <c r="K28" s="4" t="s">
        <v>13</v>
      </c>
      <c r="L28" s="4" t="s">
        <v>13</v>
      </c>
      <c r="M28" s="4" t="s">
        <v>12</v>
      </c>
      <c r="N28" s="4" t="s">
        <v>12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12</v>
      </c>
      <c r="V28" s="4">
        <f t="shared" si="0"/>
        <v>7</v>
      </c>
      <c r="W28" s="4">
        <v>15</v>
      </c>
      <c r="X28" s="6">
        <f t="shared" si="1"/>
        <v>0.46666666666666667</v>
      </c>
      <c r="Y28" s="4" t="str">
        <f t="shared" si="2"/>
        <v>D</v>
      </c>
      <c r="Z28" s="16" t="str">
        <f t="shared" si="3"/>
        <v>BERMASALAH</v>
      </c>
      <c r="AA28" s="16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13</v>
      </c>
      <c r="O29" s="4" t="s">
        <v>13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11</v>
      </c>
      <c r="W29" s="4">
        <v>15</v>
      </c>
      <c r="X29" s="6">
        <f t="shared" si="1"/>
        <v>0.73333333333333328</v>
      </c>
      <c r="Y29" s="4" t="str">
        <f t="shared" si="2"/>
        <v>E</v>
      </c>
      <c r="Z29" s="16" t="str">
        <f t="shared" si="3"/>
        <v>SANGAT BERMASALAH</v>
      </c>
      <c r="AA29" s="16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12</v>
      </c>
      <c r="J30" s="4" t="s">
        <v>12</v>
      </c>
      <c r="K30" s="4" t="s">
        <v>12</v>
      </c>
      <c r="L30" s="4" t="s">
        <v>12</v>
      </c>
      <c r="M30" s="4" t="s">
        <v>12</v>
      </c>
      <c r="N30" s="4" t="s">
        <v>12</v>
      </c>
      <c r="O30" s="4" t="s">
        <v>13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12</v>
      </c>
      <c r="V30" s="4">
        <f t="shared" si="0"/>
        <v>8</v>
      </c>
      <c r="W30" s="4">
        <v>15</v>
      </c>
      <c r="X30" s="6">
        <f t="shared" si="1"/>
        <v>0.53333333333333333</v>
      </c>
      <c r="Y30" s="4" t="str">
        <f t="shared" si="2"/>
        <v>E</v>
      </c>
      <c r="Z30" s="16" t="str">
        <f t="shared" si="3"/>
        <v>SANGAT BERMASALAH</v>
      </c>
      <c r="AA30" s="16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13</v>
      </c>
      <c r="I31" s="4" t="s">
        <v>13</v>
      </c>
      <c r="J31" s="4" t="s">
        <v>13</v>
      </c>
      <c r="K31" s="4" t="s">
        <v>13</v>
      </c>
      <c r="L31" s="4" t="s">
        <v>13</v>
      </c>
      <c r="M31" s="4" t="s">
        <v>13</v>
      </c>
      <c r="N31" s="4" t="s">
        <v>13</v>
      </c>
      <c r="O31" s="4" t="s">
        <v>13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12</v>
      </c>
      <c r="W31" s="4">
        <v>15</v>
      </c>
      <c r="X31" s="6">
        <f t="shared" si="1"/>
        <v>0.8</v>
      </c>
      <c r="Y31" s="4" t="str">
        <f t="shared" si="2"/>
        <v>E</v>
      </c>
      <c r="Z31" s="16" t="str">
        <f t="shared" si="3"/>
        <v>SANGAT BERMASALAH</v>
      </c>
      <c r="AA31" s="16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13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12</v>
      </c>
      <c r="V32" s="4">
        <f t="shared" si="0"/>
        <v>8</v>
      </c>
      <c r="W32" s="4">
        <v>15</v>
      </c>
      <c r="X32" s="6">
        <f t="shared" si="1"/>
        <v>0.53333333333333333</v>
      </c>
      <c r="Y32" s="4" t="str">
        <f t="shared" si="2"/>
        <v>E</v>
      </c>
      <c r="Z32" s="16" t="str">
        <f t="shared" si="3"/>
        <v>SANGAT BERMASALAH</v>
      </c>
      <c r="AA32" s="16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12</v>
      </c>
      <c r="I33" s="4" t="s">
        <v>12</v>
      </c>
      <c r="J33" s="4" t="s">
        <v>12</v>
      </c>
      <c r="K33" s="4" t="s">
        <v>13</v>
      </c>
      <c r="L33" s="4" t="s">
        <v>13</v>
      </c>
      <c r="M33" s="4" t="s">
        <v>13</v>
      </c>
      <c r="N33" s="4" t="s">
        <v>13</v>
      </c>
      <c r="O33" s="4" t="s">
        <v>13</v>
      </c>
      <c r="P33" s="4" t="s">
        <v>12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12</v>
      </c>
      <c r="V33" s="4">
        <f t="shared" si="0"/>
        <v>10</v>
      </c>
      <c r="W33" s="4">
        <v>15</v>
      </c>
      <c r="X33" s="6">
        <f t="shared" si="1"/>
        <v>0.66666666666666663</v>
      </c>
      <c r="Y33" s="4" t="str">
        <f t="shared" si="2"/>
        <v>E</v>
      </c>
      <c r="Z33" s="16" t="str">
        <f t="shared" si="3"/>
        <v>SANGAT BERMASALAH</v>
      </c>
      <c r="AA33" s="16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13</v>
      </c>
      <c r="I34" s="4" t="s">
        <v>13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12</v>
      </c>
      <c r="P34" s="4" t="s">
        <v>12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12</v>
      </c>
      <c r="V34" s="4">
        <f t="shared" si="0"/>
        <v>10</v>
      </c>
      <c r="W34" s="4">
        <v>15</v>
      </c>
      <c r="X34" s="6">
        <f t="shared" si="1"/>
        <v>0.66666666666666663</v>
      </c>
      <c r="Y34" s="4" t="str">
        <f t="shared" si="2"/>
        <v>E</v>
      </c>
      <c r="Z34" s="16" t="str">
        <f t="shared" si="3"/>
        <v>SANGAT BERMASALAH</v>
      </c>
      <c r="AA34" s="16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12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7</v>
      </c>
      <c r="W35" s="4">
        <v>15</v>
      </c>
      <c r="X35" s="6">
        <f t="shared" si="1"/>
        <v>0.46666666666666667</v>
      </c>
      <c r="Y35" s="4" t="str">
        <f t="shared" si="2"/>
        <v>D</v>
      </c>
      <c r="Z35" s="16" t="str">
        <f t="shared" si="3"/>
        <v>BERMASALAH</v>
      </c>
      <c r="AA35" s="16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13</v>
      </c>
      <c r="M36" s="4" t="s">
        <v>12</v>
      </c>
      <c r="N36" s="4" t="s">
        <v>12</v>
      </c>
      <c r="O36" s="4" t="s">
        <v>13</v>
      </c>
      <c r="P36" s="4" t="s">
        <v>12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4">
        <f t="shared" si="0"/>
        <v>11</v>
      </c>
      <c r="W36" s="4">
        <v>15</v>
      </c>
      <c r="X36" s="6">
        <f t="shared" si="1"/>
        <v>0.73333333333333328</v>
      </c>
      <c r="Y36" s="4" t="str">
        <f t="shared" si="2"/>
        <v>E</v>
      </c>
      <c r="Z36" s="16" t="str">
        <f t="shared" si="3"/>
        <v>SANGAT BERMASALAH</v>
      </c>
      <c r="AA36" s="16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13</v>
      </c>
      <c r="J37" s="4" t="s">
        <v>13</v>
      </c>
      <c r="K37" s="4" t="s">
        <v>13</v>
      </c>
      <c r="L37" s="4" t="s">
        <v>12</v>
      </c>
      <c r="M37" s="4" t="s">
        <v>12</v>
      </c>
      <c r="N37" s="4" t="s">
        <v>12</v>
      </c>
      <c r="O37" s="4" t="s">
        <v>13</v>
      </c>
      <c r="P37" s="4" t="s">
        <v>12</v>
      </c>
      <c r="Q37" s="4" t="s">
        <v>12</v>
      </c>
      <c r="R37" s="4" t="s">
        <v>13</v>
      </c>
      <c r="S37" s="4" t="s">
        <v>13</v>
      </c>
      <c r="T37" s="4" t="s">
        <v>12</v>
      </c>
      <c r="U37" s="4" t="s">
        <v>13</v>
      </c>
      <c r="V37" s="4">
        <f t="shared" si="0"/>
        <v>8</v>
      </c>
      <c r="W37" s="4">
        <v>15</v>
      </c>
      <c r="X37" s="6">
        <f t="shared" si="1"/>
        <v>0.53333333333333333</v>
      </c>
      <c r="Y37" s="4" t="str">
        <f t="shared" si="2"/>
        <v>E</v>
      </c>
      <c r="Z37" s="16" t="str">
        <f t="shared" si="3"/>
        <v>SANGAT BERMASALAH</v>
      </c>
      <c r="AA37" s="16"/>
    </row>
    <row r="38" spans="2:27" ht="15.75">
      <c r="B38" s="4">
        <v>27</v>
      </c>
      <c r="C38" s="3" t="s">
        <v>69</v>
      </c>
      <c r="D38" s="5">
        <v>1800001139</v>
      </c>
      <c r="E38" s="17" t="s">
        <v>11</v>
      </c>
      <c r="F38" s="18"/>
      <c r="G38" s="4" t="s">
        <v>12</v>
      </c>
      <c r="H38" s="4" t="s">
        <v>12</v>
      </c>
      <c r="I38" s="4" t="s">
        <v>12</v>
      </c>
      <c r="J38" s="4" t="s">
        <v>13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12</v>
      </c>
      <c r="P38" s="4" t="s">
        <v>12</v>
      </c>
      <c r="Q38" s="4" t="s">
        <v>12</v>
      </c>
      <c r="R38" s="4" t="s">
        <v>12</v>
      </c>
      <c r="S38" s="4" t="s">
        <v>12</v>
      </c>
      <c r="T38" s="4" t="s">
        <v>12</v>
      </c>
      <c r="U38" s="4" t="s">
        <v>12</v>
      </c>
      <c r="V38" s="4">
        <f t="shared" si="0"/>
        <v>1</v>
      </c>
      <c r="W38" s="4">
        <v>15</v>
      </c>
      <c r="X38" s="6">
        <f t="shared" si="1"/>
        <v>6.6666666666666666E-2</v>
      </c>
      <c r="Y38" s="4" t="str">
        <f t="shared" si="2"/>
        <v>B</v>
      </c>
      <c r="Z38" s="16" t="str">
        <f t="shared" si="3"/>
        <v>AGAK BERMASALAH</v>
      </c>
      <c r="AA38" s="16"/>
    </row>
    <row r="39" spans="2:27" ht="15.75">
      <c r="B39" s="4">
        <v>28</v>
      </c>
      <c r="C39" s="3" t="s">
        <v>41</v>
      </c>
      <c r="D39" s="5">
        <v>1800001249</v>
      </c>
      <c r="E39" s="15" t="s">
        <v>11</v>
      </c>
      <c r="F39" s="15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13</v>
      </c>
      <c r="L39" s="4" t="s">
        <v>13</v>
      </c>
      <c r="M39" s="4" t="s">
        <v>13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10</v>
      </c>
      <c r="W39" s="4">
        <v>15</v>
      </c>
      <c r="X39" s="6">
        <f t="shared" si="1"/>
        <v>0.66666666666666663</v>
      </c>
      <c r="Y39" s="4" t="str">
        <f t="shared" si="2"/>
        <v>E</v>
      </c>
      <c r="Z39" s="16" t="str">
        <f t="shared" si="3"/>
        <v>SANGAT BERMASALAH</v>
      </c>
      <c r="AA39" s="16"/>
    </row>
    <row r="40" spans="2:27" ht="15.75">
      <c r="B40" s="7"/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5.75">
      <c r="B41" s="7"/>
      <c r="C41" s="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5.75">
      <c r="B43" s="14" t="s">
        <v>42</v>
      </c>
      <c r="C43" s="14"/>
      <c r="D43" s="14"/>
      <c r="E43" s="14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5.75"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5.75">
      <c r="B45" s="7"/>
      <c r="C45" s="20" t="s">
        <v>43</v>
      </c>
      <c r="D45" s="20"/>
      <c r="E45" s="20"/>
      <c r="F45" s="2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5.75">
      <c r="B46" s="7"/>
      <c r="C46" s="20" t="s">
        <v>44</v>
      </c>
      <c r="D46" s="20"/>
      <c r="E46" s="20"/>
      <c r="F46" s="2">
        <f>ROWS(B12:B39)</f>
        <v>28</v>
      </c>
      <c r="G46" s="2">
        <f t="shared" ref="G46:U46" si="4">ROWS(C12:C39)</f>
        <v>28</v>
      </c>
      <c r="H46" s="2">
        <f t="shared" si="4"/>
        <v>28</v>
      </c>
      <c r="I46" s="2">
        <f t="shared" si="4"/>
        <v>28</v>
      </c>
      <c r="J46" s="2">
        <f t="shared" si="4"/>
        <v>28</v>
      </c>
      <c r="K46" s="2">
        <f t="shared" si="4"/>
        <v>28</v>
      </c>
      <c r="L46" s="2">
        <f t="shared" si="4"/>
        <v>28</v>
      </c>
      <c r="M46" s="2">
        <f t="shared" si="4"/>
        <v>28</v>
      </c>
      <c r="N46" s="2">
        <f t="shared" si="4"/>
        <v>28</v>
      </c>
      <c r="O46" s="2">
        <f t="shared" si="4"/>
        <v>28</v>
      </c>
      <c r="P46" s="2">
        <f t="shared" si="4"/>
        <v>28</v>
      </c>
      <c r="Q46" s="2">
        <f t="shared" si="4"/>
        <v>28</v>
      </c>
      <c r="R46" s="2">
        <f t="shared" si="4"/>
        <v>28</v>
      </c>
      <c r="S46" s="2">
        <f t="shared" si="4"/>
        <v>28</v>
      </c>
      <c r="T46" s="2">
        <f t="shared" si="4"/>
        <v>28</v>
      </c>
      <c r="U46" s="2">
        <f t="shared" si="4"/>
        <v>28</v>
      </c>
      <c r="V46" s="7"/>
      <c r="W46" s="7"/>
      <c r="X46" s="7"/>
      <c r="Y46" s="7"/>
      <c r="Z46" s="7"/>
      <c r="AA46" s="7"/>
    </row>
    <row r="47" spans="2:27" ht="15.75">
      <c r="B47" s="7"/>
      <c r="C47" s="20" t="s">
        <v>45</v>
      </c>
      <c r="D47" s="20"/>
      <c r="E47" s="20"/>
      <c r="F47" s="7"/>
      <c r="G47" s="2">
        <f>COUNTIF(G12:G39,"YA")</f>
        <v>18</v>
      </c>
      <c r="H47" s="2">
        <f t="shared" ref="H47:U47" si="5">COUNTIF(H12:H39,"YA")</f>
        <v>15</v>
      </c>
      <c r="I47" s="2">
        <f t="shared" si="5"/>
        <v>15</v>
      </c>
      <c r="J47" s="2">
        <f t="shared" si="5"/>
        <v>16</v>
      </c>
      <c r="K47" s="2">
        <f t="shared" si="5"/>
        <v>21</v>
      </c>
      <c r="L47" s="2">
        <f t="shared" si="5"/>
        <v>18</v>
      </c>
      <c r="M47" s="2">
        <f t="shared" si="5"/>
        <v>15</v>
      </c>
      <c r="N47" s="2">
        <f t="shared" si="5"/>
        <v>16</v>
      </c>
      <c r="O47" s="2">
        <f t="shared" si="5"/>
        <v>14</v>
      </c>
      <c r="P47" s="2">
        <f t="shared" si="5"/>
        <v>12</v>
      </c>
      <c r="Q47" s="2">
        <f t="shared" si="5"/>
        <v>21</v>
      </c>
      <c r="R47" s="2">
        <f t="shared" si="5"/>
        <v>19</v>
      </c>
      <c r="S47" s="2">
        <f t="shared" si="5"/>
        <v>17</v>
      </c>
      <c r="T47" s="2">
        <f t="shared" si="5"/>
        <v>20</v>
      </c>
      <c r="U47" s="2">
        <f t="shared" si="5"/>
        <v>12</v>
      </c>
      <c r="V47" s="7"/>
      <c r="W47" s="7"/>
      <c r="X47" s="7"/>
      <c r="Y47" s="7"/>
      <c r="Z47" s="7"/>
      <c r="AA47" s="7"/>
    </row>
    <row r="48" spans="2:27" ht="15.75">
      <c r="B48" s="7"/>
      <c r="C48" s="8"/>
      <c r="D48" s="7"/>
      <c r="E48" s="7"/>
      <c r="F48" s="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7"/>
      <c r="W48" s="7"/>
      <c r="X48" s="7"/>
      <c r="Y48" s="7"/>
      <c r="Z48" s="7"/>
      <c r="AA48" s="7"/>
    </row>
    <row r="49" spans="2:27" ht="15.75">
      <c r="B49" s="7"/>
      <c r="C49" s="20" t="s">
        <v>46</v>
      </c>
      <c r="D49" s="20"/>
      <c r="E49" s="20"/>
      <c r="F49" s="20"/>
      <c r="G49" s="11">
        <f>G47/F46*100%</f>
        <v>0.6428571428571429</v>
      </c>
      <c r="H49" s="11">
        <f>H47/G46*100%</f>
        <v>0.5357142857142857</v>
      </c>
      <c r="I49" s="11">
        <f t="shared" ref="I49:U49" si="6">I47/H46*100%</f>
        <v>0.5357142857142857</v>
      </c>
      <c r="J49" s="11">
        <f t="shared" si="6"/>
        <v>0.5714285714285714</v>
      </c>
      <c r="K49" s="11">
        <f t="shared" si="6"/>
        <v>0.75</v>
      </c>
      <c r="L49" s="11">
        <f t="shared" si="6"/>
        <v>0.6428571428571429</v>
      </c>
      <c r="M49" s="11">
        <f t="shared" si="6"/>
        <v>0.5357142857142857</v>
      </c>
      <c r="N49" s="11">
        <f t="shared" si="6"/>
        <v>0.5714285714285714</v>
      </c>
      <c r="O49" s="11">
        <f t="shared" si="6"/>
        <v>0.5</v>
      </c>
      <c r="P49" s="11">
        <f t="shared" si="6"/>
        <v>0.42857142857142855</v>
      </c>
      <c r="Q49" s="11">
        <f t="shared" si="6"/>
        <v>0.75</v>
      </c>
      <c r="R49" s="11">
        <f t="shared" si="6"/>
        <v>0.6785714285714286</v>
      </c>
      <c r="S49" s="11">
        <f t="shared" si="6"/>
        <v>0.6071428571428571</v>
      </c>
      <c r="T49" s="11">
        <f t="shared" si="6"/>
        <v>0.7142857142857143</v>
      </c>
      <c r="U49" s="11">
        <f t="shared" si="6"/>
        <v>0.42857142857142855</v>
      </c>
      <c r="V49" s="7"/>
      <c r="W49" s="7"/>
      <c r="X49" s="7"/>
      <c r="Y49" s="7"/>
      <c r="Z49" s="7"/>
      <c r="AA49" s="7"/>
    </row>
    <row r="50" spans="2:27" ht="15.75">
      <c r="B50" s="7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5.75">
      <c r="B51" s="7"/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5.75">
      <c r="B52" s="7"/>
      <c r="C52" s="20" t="s">
        <v>47</v>
      </c>
      <c r="D52" s="20"/>
      <c r="E52" s="20"/>
      <c r="F52" s="20"/>
      <c r="G52" s="20"/>
      <c r="H52" s="2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5.75">
      <c r="B53" s="7"/>
      <c r="C53" s="20" t="s">
        <v>48</v>
      </c>
      <c r="D53" s="20"/>
      <c r="E53" s="20"/>
      <c r="F53" s="20"/>
      <c r="G53" s="20"/>
      <c r="H53" s="2">
        <f>F46-(COUNTIF(V12:V39,"0"))</f>
        <v>28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5.75">
      <c r="B54" s="7"/>
      <c r="C54" s="20" t="s">
        <v>49</v>
      </c>
      <c r="D54" s="20"/>
      <c r="E54" s="20"/>
      <c r="F54" s="20"/>
      <c r="G54" s="20"/>
      <c r="H54" s="2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5.75">
      <c r="B55" s="7"/>
      <c r="C55" s="20" t="s">
        <v>50</v>
      </c>
      <c r="D55" s="20"/>
      <c r="E55" s="20"/>
      <c r="F55" s="20"/>
      <c r="G55" s="20"/>
      <c r="H55" s="2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Z15:AA15"/>
    <mergeCell ref="E16:F16"/>
    <mergeCell ref="Z16:AA16"/>
    <mergeCell ref="E17:F17"/>
    <mergeCell ref="Z17:AA17"/>
    <mergeCell ref="B6:AA6"/>
    <mergeCell ref="B7:AA7"/>
    <mergeCell ref="B43:E43"/>
    <mergeCell ref="C45:E45"/>
    <mergeCell ref="C46:E46"/>
    <mergeCell ref="E12:F12"/>
    <mergeCell ref="Z12:AA12"/>
    <mergeCell ref="W10:W11"/>
    <mergeCell ref="X10:X11"/>
    <mergeCell ref="Y10:Y11"/>
    <mergeCell ref="Z10:AA11"/>
    <mergeCell ref="E13:F13"/>
    <mergeCell ref="Z13:AA13"/>
    <mergeCell ref="E14:F14"/>
    <mergeCell ref="Z14:AA14"/>
    <mergeCell ref="E15:F15"/>
    <mergeCell ref="C55:G55"/>
    <mergeCell ref="C47:E47"/>
    <mergeCell ref="C49:F49"/>
    <mergeCell ref="C52:G52"/>
    <mergeCell ref="C53:G53"/>
    <mergeCell ref="C54:G54"/>
  </mergeCells>
  <pageMargins left="0.75" right="0.75" top="1" bottom="1" header="0.51180555555555596" footer="0.51180555555555596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topLeftCell="B13" zoomScaleNormal="100" workbookViewId="0">
      <selection activeCell="I38" sqref="I38"/>
    </sheetView>
  </sheetViews>
  <sheetFormatPr defaultColWidth="9.140625" defaultRowHeight="15"/>
  <cols>
    <col min="3" max="3" width="32.42578125" customWidth="1"/>
    <col min="4" max="4" width="14.42578125" customWidth="1"/>
    <col min="7" max="7" width="16.42578125" customWidth="1"/>
    <col min="25" max="25" width="15.140625" customWidth="1"/>
    <col min="27" max="27" width="20.7109375" customWidth="1"/>
  </cols>
  <sheetData>
    <row r="6" spans="2:27" ht="15.75">
      <c r="B6" s="13" t="s">
        <v>76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2:27" ht="15.7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2:27" ht="15.75">
      <c r="B10" s="16" t="s">
        <v>0</v>
      </c>
      <c r="C10" s="16" t="s">
        <v>1</v>
      </c>
      <c r="D10" s="16" t="s">
        <v>2</v>
      </c>
      <c r="E10" s="16" t="s">
        <v>3</v>
      </c>
      <c r="F10" s="16"/>
      <c r="G10" s="15" t="s">
        <v>57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 t="s">
        <v>5</v>
      </c>
      <c r="W10" s="16" t="s">
        <v>6</v>
      </c>
      <c r="X10" s="16" t="s">
        <v>7</v>
      </c>
      <c r="Y10" s="16" t="s">
        <v>8</v>
      </c>
      <c r="Z10" s="16" t="s">
        <v>62</v>
      </c>
      <c r="AA10" s="16"/>
    </row>
    <row r="11" spans="2:27" ht="15.75">
      <c r="B11" s="16"/>
      <c r="C11" s="16"/>
      <c r="D11" s="16"/>
      <c r="E11" s="16"/>
      <c r="F11" s="16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16"/>
      <c r="W11" s="16"/>
      <c r="X11" s="16"/>
      <c r="Y11" s="16"/>
      <c r="Z11" s="16"/>
      <c r="AA11" s="16"/>
    </row>
    <row r="12" spans="2:27" ht="15.75">
      <c r="B12" s="4">
        <v>1</v>
      </c>
      <c r="C12" s="3" t="s">
        <v>10</v>
      </c>
      <c r="D12" s="4">
        <v>1600001002</v>
      </c>
      <c r="E12" s="15" t="s">
        <v>11</v>
      </c>
      <c r="F12" s="15"/>
      <c r="G12" s="4" t="s">
        <v>13</v>
      </c>
      <c r="H12" s="4" t="s">
        <v>13</v>
      </c>
      <c r="I12" s="4" t="s">
        <v>12</v>
      </c>
      <c r="J12" s="4" t="s">
        <v>12</v>
      </c>
      <c r="K12" s="4" t="s">
        <v>13</v>
      </c>
      <c r="L12" s="4" t="s">
        <v>12</v>
      </c>
      <c r="M12" s="4" t="s">
        <v>13</v>
      </c>
      <c r="N12" s="4" t="s">
        <v>12</v>
      </c>
      <c r="O12" s="4" t="s">
        <v>13</v>
      </c>
      <c r="P12" s="4" t="s">
        <v>12</v>
      </c>
      <c r="Q12" s="4" t="s">
        <v>13</v>
      </c>
      <c r="R12" s="4" t="s">
        <v>12</v>
      </c>
      <c r="S12" s="4" t="s">
        <v>12</v>
      </c>
      <c r="T12" s="4" t="s">
        <v>12</v>
      </c>
      <c r="U12" s="4" t="s">
        <v>13</v>
      </c>
      <c r="V12" s="4">
        <f t="shared" ref="V12:V39" si="0">COUNTIF(G12:U12,"YA")</f>
        <v>7</v>
      </c>
      <c r="W12" s="4">
        <v>15</v>
      </c>
      <c r="X12" s="6">
        <f t="shared" ref="X12:X39" si="1">V12/W12</f>
        <v>0.46666666666666667</v>
      </c>
      <c r="Y12" s="4" t="str">
        <f t="shared" ref="Y12:Y39" si="2">IF(X12&gt;51%,"E",(IF(X12&gt;26%,"D",(IF(X12&gt;11%,"C",(IF(X12&gt;1%,"B","A")))))))</f>
        <v>D</v>
      </c>
      <c r="Z12" s="16" t="str">
        <f t="shared" ref="Z12:Z39" si="3">IF(X12&gt;51%,"SANGAT BERMASALAH",(IF(X12&gt;26%,"BERMASALAH",(IF(X12&gt;11%,"CUKUP BERMASALAH",(IF(X12&gt;1%,"AGAK BERMASALAH","TIDAK BERMASALAH")))))))</f>
        <v>BERMASALAH</v>
      </c>
      <c r="AA12" s="16"/>
    </row>
    <row r="13" spans="2:27" ht="15.75">
      <c r="B13" s="4">
        <v>2</v>
      </c>
      <c r="C13" s="3" t="s">
        <v>15</v>
      </c>
      <c r="D13" s="5">
        <v>1600001025</v>
      </c>
      <c r="E13" s="15" t="s">
        <v>11</v>
      </c>
      <c r="F13" s="15"/>
      <c r="G13" s="4" t="s">
        <v>12</v>
      </c>
      <c r="H13" s="4" t="s">
        <v>13</v>
      </c>
      <c r="I13" s="4" t="s">
        <v>13</v>
      </c>
      <c r="J13" s="4" t="s">
        <v>12</v>
      </c>
      <c r="K13" s="4" t="s">
        <v>12</v>
      </c>
      <c r="L13" s="4" t="s">
        <v>12</v>
      </c>
      <c r="M13" s="4" t="s">
        <v>12</v>
      </c>
      <c r="N13" s="4" t="s">
        <v>12</v>
      </c>
      <c r="O13" s="4" t="s">
        <v>12</v>
      </c>
      <c r="P13" s="4" t="s">
        <v>12</v>
      </c>
      <c r="Q13" s="4" t="s">
        <v>13</v>
      </c>
      <c r="R13" s="4" t="s">
        <v>12</v>
      </c>
      <c r="S13" s="4" t="s">
        <v>12</v>
      </c>
      <c r="T13" s="4" t="s">
        <v>12</v>
      </c>
      <c r="U13" s="4" t="s">
        <v>12</v>
      </c>
      <c r="V13" s="4">
        <f t="shared" si="0"/>
        <v>3</v>
      </c>
      <c r="W13" s="4">
        <v>15</v>
      </c>
      <c r="X13" s="6">
        <f t="shared" si="1"/>
        <v>0.2</v>
      </c>
      <c r="Y13" s="4" t="str">
        <f t="shared" si="2"/>
        <v>C</v>
      </c>
      <c r="Z13" s="16" t="str">
        <f t="shared" si="3"/>
        <v>CUKUP BERMASALAH</v>
      </c>
      <c r="AA13" s="16"/>
    </row>
    <row r="14" spans="2:27" ht="15.75">
      <c r="B14" s="4">
        <v>3</v>
      </c>
      <c r="C14" s="3" t="s">
        <v>16</v>
      </c>
      <c r="D14" s="5">
        <v>1600001047</v>
      </c>
      <c r="E14" s="15" t="s">
        <v>11</v>
      </c>
      <c r="F14" s="15"/>
      <c r="G14" s="4" t="s">
        <v>12</v>
      </c>
      <c r="H14" s="4" t="s">
        <v>12</v>
      </c>
      <c r="I14" s="4" t="s">
        <v>13</v>
      </c>
      <c r="J14" s="4" t="s">
        <v>12</v>
      </c>
      <c r="K14" s="4" t="s">
        <v>12</v>
      </c>
      <c r="L14" s="4" t="s">
        <v>12</v>
      </c>
      <c r="M14" s="4" t="s">
        <v>12</v>
      </c>
      <c r="N14" s="4" t="s">
        <v>12</v>
      </c>
      <c r="O14" s="4" t="s">
        <v>12</v>
      </c>
      <c r="P14" s="4" t="s">
        <v>12</v>
      </c>
      <c r="Q14" s="4" t="s">
        <v>13</v>
      </c>
      <c r="R14" s="4" t="s">
        <v>13</v>
      </c>
      <c r="S14" s="4" t="s">
        <v>12</v>
      </c>
      <c r="T14" s="4" t="s">
        <v>12</v>
      </c>
      <c r="U14" s="4" t="s">
        <v>13</v>
      </c>
      <c r="V14" s="4">
        <f t="shared" si="0"/>
        <v>4</v>
      </c>
      <c r="W14" s="4">
        <v>15</v>
      </c>
      <c r="X14" s="6">
        <f t="shared" si="1"/>
        <v>0.26666666666666666</v>
      </c>
      <c r="Y14" s="4" t="str">
        <f t="shared" si="2"/>
        <v>D</v>
      </c>
      <c r="Z14" s="16" t="str">
        <f t="shared" si="3"/>
        <v>BERMASALAH</v>
      </c>
      <c r="AA14" s="16"/>
    </row>
    <row r="15" spans="2:27" ht="15.75">
      <c r="B15" s="4">
        <v>4</v>
      </c>
      <c r="C15" s="3" t="s">
        <v>17</v>
      </c>
      <c r="D15" s="5">
        <v>1800001104</v>
      </c>
      <c r="E15" s="15" t="s">
        <v>18</v>
      </c>
      <c r="F15" s="15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12</v>
      </c>
      <c r="P15" s="4" t="s">
        <v>12</v>
      </c>
      <c r="Q15" s="4" t="s">
        <v>13</v>
      </c>
      <c r="R15" s="4" t="s">
        <v>13</v>
      </c>
      <c r="S15" s="4" t="s">
        <v>12</v>
      </c>
      <c r="T15" s="4" t="s">
        <v>12</v>
      </c>
      <c r="U15" s="4" t="s">
        <v>12</v>
      </c>
      <c r="V15" s="4">
        <f t="shared" si="0"/>
        <v>4</v>
      </c>
      <c r="W15" s="4">
        <v>15</v>
      </c>
      <c r="X15" s="6">
        <f t="shared" si="1"/>
        <v>0.26666666666666666</v>
      </c>
      <c r="Y15" s="4" t="str">
        <f t="shared" si="2"/>
        <v>D</v>
      </c>
      <c r="Z15" s="16" t="str">
        <f t="shared" si="3"/>
        <v>BERMASALAH</v>
      </c>
      <c r="AA15" s="16"/>
    </row>
    <row r="16" spans="2:27" ht="15.75">
      <c r="B16" s="4">
        <v>5</v>
      </c>
      <c r="C16" s="3" t="s">
        <v>19</v>
      </c>
      <c r="D16" s="5">
        <v>1800001106</v>
      </c>
      <c r="E16" s="15" t="s">
        <v>11</v>
      </c>
      <c r="F16" s="15"/>
      <c r="G16" s="4" t="s">
        <v>13</v>
      </c>
      <c r="H16" s="4" t="s">
        <v>12</v>
      </c>
      <c r="I16" s="4" t="s">
        <v>12</v>
      </c>
      <c r="J16" s="4" t="s">
        <v>12</v>
      </c>
      <c r="K16" s="4" t="s">
        <v>12</v>
      </c>
      <c r="L16" s="4" t="s">
        <v>12</v>
      </c>
      <c r="M16" s="4" t="s">
        <v>12</v>
      </c>
      <c r="N16" s="4" t="s">
        <v>12</v>
      </c>
      <c r="O16" s="4" t="s">
        <v>12</v>
      </c>
      <c r="P16" s="4" t="s">
        <v>12</v>
      </c>
      <c r="Q16" s="4" t="s">
        <v>13</v>
      </c>
      <c r="R16" s="4" t="s">
        <v>13</v>
      </c>
      <c r="S16" s="4" t="s">
        <v>12</v>
      </c>
      <c r="T16" s="4" t="s">
        <v>13</v>
      </c>
      <c r="U16" s="4" t="s">
        <v>13</v>
      </c>
      <c r="V16" s="4">
        <f t="shared" si="0"/>
        <v>5</v>
      </c>
      <c r="W16" s="4">
        <v>15</v>
      </c>
      <c r="X16" s="6">
        <f t="shared" si="1"/>
        <v>0.33333333333333331</v>
      </c>
      <c r="Y16" s="4" t="str">
        <f t="shared" si="2"/>
        <v>D</v>
      </c>
      <c r="Z16" s="16" t="str">
        <f t="shared" si="3"/>
        <v>BERMASALAH</v>
      </c>
      <c r="AA16" s="16"/>
    </row>
    <row r="17" spans="2:27" ht="15.75">
      <c r="B17" s="4">
        <v>6</v>
      </c>
      <c r="C17" s="3" t="s">
        <v>20</v>
      </c>
      <c r="D17" s="5">
        <v>1800001107</v>
      </c>
      <c r="E17" s="15" t="s">
        <v>18</v>
      </c>
      <c r="F17" s="15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12</v>
      </c>
      <c r="L17" s="4" t="s">
        <v>12</v>
      </c>
      <c r="M17" s="4" t="s">
        <v>13</v>
      </c>
      <c r="N17" s="4" t="s">
        <v>13</v>
      </c>
      <c r="O17" s="4" t="s">
        <v>12</v>
      </c>
      <c r="P17" s="4" t="s">
        <v>12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7</v>
      </c>
      <c r="W17" s="4">
        <v>15</v>
      </c>
      <c r="X17" s="6">
        <f t="shared" si="1"/>
        <v>0.46666666666666667</v>
      </c>
      <c r="Y17" s="4" t="str">
        <f t="shared" si="2"/>
        <v>D</v>
      </c>
      <c r="Z17" s="16" t="str">
        <f t="shared" si="3"/>
        <v>BERMASALAH</v>
      </c>
      <c r="AA17" s="16"/>
    </row>
    <row r="18" spans="2:27" ht="15.75">
      <c r="B18" s="4">
        <v>7</v>
      </c>
      <c r="C18" s="3" t="s">
        <v>21</v>
      </c>
      <c r="D18" s="5">
        <v>1800001108</v>
      </c>
      <c r="E18" s="15" t="s">
        <v>18</v>
      </c>
      <c r="F18" s="15"/>
      <c r="G18" s="4" t="s">
        <v>12</v>
      </c>
      <c r="H18" s="4" t="s">
        <v>13</v>
      </c>
      <c r="I18" s="4" t="s">
        <v>12</v>
      </c>
      <c r="J18" s="4" t="s">
        <v>12</v>
      </c>
      <c r="K18" s="4" t="s">
        <v>13</v>
      </c>
      <c r="L18" s="4" t="s">
        <v>12</v>
      </c>
      <c r="M18" s="4" t="s">
        <v>13</v>
      </c>
      <c r="N18" s="4" t="s">
        <v>13</v>
      </c>
      <c r="O18" s="4" t="s">
        <v>12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7</v>
      </c>
      <c r="W18" s="4">
        <v>15</v>
      </c>
      <c r="X18" s="6">
        <f t="shared" si="1"/>
        <v>0.46666666666666667</v>
      </c>
      <c r="Y18" s="4" t="str">
        <f t="shared" si="2"/>
        <v>D</v>
      </c>
      <c r="Z18" s="16" t="str">
        <f t="shared" si="3"/>
        <v>BERMASALAH</v>
      </c>
      <c r="AA18" s="16"/>
    </row>
    <row r="19" spans="2:27" ht="15.75">
      <c r="B19" s="4">
        <v>8</v>
      </c>
      <c r="C19" s="3" t="s">
        <v>22</v>
      </c>
      <c r="D19" s="5">
        <v>1800001111</v>
      </c>
      <c r="E19" s="15" t="s">
        <v>18</v>
      </c>
      <c r="F19" s="15"/>
      <c r="G19" s="4" t="s">
        <v>12</v>
      </c>
      <c r="H19" s="4" t="s">
        <v>13</v>
      </c>
      <c r="I19" s="4" t="s">
        <v>13</v>
      </c>
      <c r="J19" s="4" t="s">
        <v>12</v>
      </c>
      <c r="K19" s="4" t="s">
        <v>13</v>
      </c>
      <c r="L19" s="4" t="s">
        <v>12</v>
      </c>
      <c r="M19" s="4" t="s">
        <v>12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5</v>
      </c>
      <c r="W19" s="4">
        <v>15</v>
      </c>
      <c r="X19" s="6">
        <f t="shared" si="1"/>
        <v>0.33333333333333331</v>
      </c>
      <c r="Y19" s="4" t="str">
        <f t="shared" si="2"/>
        <v>D</v>
      </c>
      <c r="Z19" s="16" t="str">
        <f t="shared" si="3"/>
        <v>BERMASALAH</v>
      </c>
      <c r="AA19" s="16"/>
    </row>
    <row r="20" spans="2:27" ht="15.75">
      <c r="B20" s="4">
        <v>9</v>
      </c>
      <c r="C20" s="3" t="s">
        <v>23</v>
      </c>
      <c r="D20" s="5">
        <v>1800001112</v>
      </c>
      <c r="E20" s="15" t="s">
        <v>18</v>
      </c>
      <c r="F20" s="15"/>
      <c r="G20" s="4" t="s">
        <v>12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13</v>
      </c>
      <c r="V20" s="4">
        <f t="shared" si="0"/>
        <v>5</v>
      </c>
      <c r="W20" s="4">
        <v>15</v>
      </c>
      <c r="X20" s="6">
        <f t="shared" si="1"/>
        <v>0.33333333333333331</v>
      </c>
      <c r="Y20" s="4" t="str">
        <f t="shared" si="2"/>
        <v>D</v>
      </c>
      <c r="Z20" s="16" t="str">
        <f t="shared" si="3"/>
        <v>BERMASALAH</v>
      </c>
      <c r="AA20" s="16"/>
    </row>
    <row r="21" spans="2:27" ht="15.75">
      <c r="B21" s="4">
        <v>10</v>
      </c>
      <c r="C21" s="3" t="s">
        <v>24</v>
      </c>
      <c r="D21" s="5">
        <v>1800001113</v>
      </c>
      <c r="E21" s="15" t="s">
        <v>18</v>
      </c>
      <c r="F21" s="15"/>
      <c r="G21" s="4" t="s">
        <v>12</v>
      </c>
      <c r="H21" s="4" t="s">
        <v>12</v>
      </c>
      <c r="I21" s="4" t="s">
        <v>12</v>
      </c>
      <c r="J21" s="4" t="s">
        <v>13</v>
      </c>
      <c r="K21" s="4" t="s">
        <v>12</v>
      </c>
      <c r="L21" s="4" t="s">
        <v>13</v>
      </c>
      <c r="M21" s="4" t="s">
        <v>12</v>
      </c>
      <c r="N21" s="4" t="s">
        <v>13</v>
      </c>
      <c r="O21" s="4" t="s">
        <v>13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13</v>
      </c>
      <c r="V21" s="4">
        <f t="shared" si="0"/>
        <v>10</v>
      </c>
      <c r="W21" s="4">
        <v>15</v>
      </c>
      <c r="X21" s="6">
        <f t="shared" si="1"/>
        <v>0.66666666666666663</v>
      </c>
      <c r="Y21" s="4" t="str">
        <f t="shared" si="2"/>
        <v>E</v>
      </c>
      <c r="Z21" s="16" t="str">
        <f t="shared" si="3"/>
        <v>SANGAT BERMASALAH</v>
      </c>
      <c r="AA21" s="16"/>
    </row>
    <row r="22" spans="2:27" ht="15.75">
      <c r="B22" s="4">
        <v>11</v>
      </c>
      <c r="C22" s="3" t="s">
        <v>25</v>
      </c>
      <c r="D22" s="5">
        <v>1800001118</v>
      </c>
      <c r="E22" s="15" t="s">
        <v>18</v>
      </c>
      <c r="F22" s="15"/>
      <c r="G22" s="4" t="s">
        <v>12</v>
      </c>
      <c r="H22" s="4" t="s">
        <v>12</v>
      </c>
      <c r="I22" s="4" t="s">
        <v>12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12</v>
      </c>
      <c r="T22" s="4" t="s">
        <v>13</v>
      </c>
      <c r="U22" s="4" t="s">
        <v>13</v>
      </c>
      <c r="V22" s="4">
        <f t="shared" si="0"/>
        <v>9</v>
      </c>
      <c r="W22" s="4">
        <v>15</v>
      </c>
      <c r="X22" s="6">
        <f t="shared" si="1"/>
        <v>0.6</v>
      </c>
      <c r="Y22" s="4" t="str">
        <f t="shared" si="2"/>
        <v>E</v>
      </c>
      <c r="Z22" s="16" t="str">
        <f t="shared" si="3"/>
        <v>SANGAT BERMASALAH</v>
      </c>
      <c r="AA22" s="16"/>
    </row>
    <row r="23" spans="2:27" ht="15.75">
      <c r="B23" s="4">
        <v>12</v>
      </c>
      <c r="C23" s="3" t="s">
        <v>26</v>
      </c>
      <c r="D23" s="5">
        <v>1800001119</v>
      </c>
      <c r="E23" s="15" t="s">
        <v>11</v>
      </c>
      <c r="F23" s="15"/>
      <c r="G23" s="4" t="s">
        <v>13</v>
      </c>
      <c r="H23" s="4" t="s">
        <v>13</v>
      </c>
      <c r="I23" s="4" t="s">
        <v>12</v>
      </c>
      <c r="J23" s="4" t="s">
        <v>13</v>
      </c>
      <c r="K23" s="4" t="s">
        <v>12</v>
      </c>
      <c r="L23" s="4" t="s">
        <v>13</v>
      </c>
      <c r="M23" s="4" t="s">
        <v>12</v>
      </c>
      <c r="N23" s="4" t="s">
        <v>13</v>
      </c>
      <c r="O23" s="4" t="s">
        <v>13</v>
      </c>
      <c r="P23" s="4" t="s">
        <v>13</v>
      </c>
      <c r="Q23" s="4" t="s">
        <v>13</v>
      </c>
      <c r="R23" s="4" t="s">
        <v>13</v>
      </c>
      <c r="S23" s="4" t="s">
        <v>13</v>
      </c>
      <c r="T23" s="4" t="s">
        <v>13</v>
      </c>
      <c r="U23" s="4" t="s">
        <v>12</v>
      </c>
      <c r="V23" s="4">
        <f t="shared" si="0"/>
        <v>11</v>
      </c>
      <c r="W23" s="4">
        <v>15</v>
      </c>
      <c r="X23" s="6">
        <f t="shared" si="1"/>
        <v>0.73333333333333328</v>
      </c>
      <c r="Y23" s="4" t="str">
        <f t="shared" si="2"/>
        <v>E</v>
      </c>
      <c r="Z23" s="16" t="str">
        <f t="shared" si="3"/>
        <v>SANGAT BERMASALAH</v>
      </c>
      <c r="AA23" s="16"/>
    </row>
    <row r="24" spans="2:27" ht="15.75">
      <c r="B24" s="4">
        <v>13</v>
      </c>
      <c r="C24" s="3" t="s">
        <v>27</v>
      </c>
      <c r="D24" s="5">
        <v>1800001120</v>
      </c>
      <c r="E24" s="15" t="s">
        <v>11</v>
      </c>
      <c r="F24" s="15"/>
      <c r="G24" s="4" t="s">
        <v>13</v>
      </c>
      <c r="H24" s="4" t="s">
        <v>13</v>
      </c>
      <c r="I24" s="4" t="s">
        <v>12</v>
      </c>
      <c r="J24" s="4" t="s">
        <v>13</v>
      </c>
      <c r="K24" s="4" t="s">
        <v>13</v>
      </c>
      <c r="L24" s="4" t="s">
        <v>13</v>
      </c>
      <c r="M24" s="4" t="s">
        <v>12</v>
      </c>
      <c r="N24" s="4" t="s">
        <v>13</v>
      </c>
      <c r="O24" s="4" t="s">
        <v>13</v>
      </c>
      <c r="P24" s="4" t="s">
        <v>13</v>
      </c>
      <c r="Q24" s="4" t="s">
        <v>12</v>
      </c>
      <c r="R24" s="4" t="s">
        <v>13</v>
      </c>
      <c r="S24" s="4" t="s">
        <v>13</v>
      </c>
      <c r="T24" s="4" t="s">
        <v>13</v>
      </c>
      <c r="U24" s="4" t="s">
        <v>12</v>
      </c>
      <c r="V24" s="4">
        <f t="shared" si="0"/>
        <v>11</v>
      </c>
      <c r="W24" s="4">
        <v>15</v>
      </c>
      <c r="X24" s="6">
        <f t="shared" si="1"/>
        <v>0.73333333333333328</v>
      </c>
      <c r="Y24" s="4" t="str">
        <f t="shared" si="2"/>
        <v>E</v>
      </c>
      <c r="Z24" s="16" t="str">
        <f t="shared" si="3"/>
        <v>SANGAT BERMASALAH</v>
      </c>
      <c r="AA24" s="16"/>
    </row>
    <row r="25" spans="2:27" ht="15.75">
      <c r="B25" s="4">
        <v>14</v>
      </c>
      <c r="C25" s="3" t="s">
        <v>28</v>
      </c>
      <c r="D25" s="5">
        <v>1800001123</v>
      </c>
      <c r="E25" s="15" t="s">
        <v>11</v>
      </c>
      <c r="F25" s="15"/>
      <c r="G25" s="4" t="s">
        <v>13</v>
      </c>
      <c r="H25" s="4" t="s">
        <v>13</v>
      </c>
      <c r="I25" s="4" t="s">
        <v>12</v>
      </c>
      <c r="J25" s="4" t="s">
        <v>13</v>
      </c>
      <c r="K25" s="4" t="s">
        <v>13</v>
      </c>
      <c r="L25" s="4" t="s">
        <v>13</v>
      </c>
      <c r="M25" s="4" t="s">
        <v>12</v>
      </c>
      <c r="N25" s="4" t="s">
        <v>13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12</v>
      </c>
      <c r="V25" s="4">
        <f t="shared" si="0"/>
        <v>11</v>
      </c>
      <c r="W25" s="4">
        <v>15</v>
      </c>
      <c r="X25" s="6">
        <f t="shared" si="1"/>
        <v>0.73333333333333328</v>
      </c>
      <c r="Y25" s="4" t="str">
        <f t="shared" si="2"/>
        <v>E</v>
      </c>
      <c r="Z25" s="16" t="str">
        <f t="shared" si="3"/>
        <v>SANGAT BERMASALAH</v>
      </c>
      <c r="AA25" s="16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13</v>
      </c>
      <c r="I26" s="4" t="s">
        <v>12</v>
      </c>
      <c r="J26" s="4" t="s">
        <v>13</v>
      </c>
      <c r="K26" s="4" t="s">
        <v>13</v>
      </c>
      <c r="L26" s="4" t="s">
        <v>13</v>
      </c>
      <c r="M26" s="4" t="s">
        <v>12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12</v>
      </c>
      <c r="S26" s="4" t="s">
        <v>13</v>
      </c>
      <c r="T26" s="4" t="s">
        <v>13</v>
      </c>
      <c r="U26" s="4" t="s">
        <v>12</v>
      </c>
      <c r="V26" s="4">
        <f t="shared" si="0"/>
        <v>9</v>
      </c>
      <c r="W26" s="4">
        <v>15</v>
      </c>
      <c r="X26" s="6">
        <f t="shared" si="1"/>
        <v>0.6</v>
      </c>
      <c r="Y26" s="4" t="str">
        <f t="shared" si="2"/>
        <v>E</v>
      </c>
      <c r="Z26" s="16" t="str">
        <f t="shared" si="3"/>
        <v>SANGAT BERMASALAH</v>
      </c>
      <c r="AA26" s="16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13</v>
      </c>
      <c r="O27" s="4" t="s">
        <v>12</v>
      </c>
      <c r="P27" s="4" t="s">
        <v>13</v>
      </c>
      <c r="Q27" s="4" t="s">
        <v>13</v>
      </c>
      <c r="R27" s="4" t="s">
        <v>12</v>
      </c>
      <c r="S27" s="4" t="s">
        <v>13</v>
      </c>
      <c r="T27" s="4" t="s">
        <v>13</v>
      </c>
      <c r="U27" s="4" t="s">
        <v>12</v>
      </c>
      <c r="V27" s="4">
        <f t="shared" si="0"/>
        <v>9</v>
      </c>
      <c r="W27" s="4">
        <v>15</v>
      </c>
      <c r="X27" s="6">
        <f t="shared" si="1"/>
        <v>0.6</v>
      </c>
      <c r="Y27" s="4" t="str">
        <f t="shared" si="2"/>
        <v>E</v>
      </c>
      <c r="Z27" s="16" t="str">
        <f t="shared" si="3"/>
        <v>SANGAT BERMASALAH</v>
      </c>
      <c r="AA27" s="16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13</v>
      </c>
      <c r="J28" s="4" t="s">
        <v>12</v>
      </c>
      <c r="K28" s="4" t="s">
        <v>13</v>
      </c>
      <c r="L28" s="4" t="s">
        <v>13</v>
      </c>
      <c r="M28" s="4" t="s">
        <v>12</v>
      </c>
      <c r="N28" s="4" t="s">
        <v>12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12</v>
      </c>
      <c r="V28" s="4">
        <f t="shared" si="0"/>
        <v>7</v>
      </c>
      <c r="W28" s="4">
        <v>15</v>
      </c>
      <c r="X28" s="6">
        <f t="shared" si="1"/>
        <v>0.46666666666666667</v>
      </c>
      <c r="Y28" s="4" t="str">
        <f t="shared" si="2"/>
        <v>D</v>
      </c>
      <c r="Z28" s="16" t="str">
        <f t="shared" si="3"/>
        <v>BERMASALAH</v>
      </c>
      <c r="AA28" s="16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12</v>
      </c>
      <c r="O29" s="4" t="s">
        <v>12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9</v>
      </c>
      <c r="W29" s="4">
        <v>15</v>
      </c>
      <c r="X29" s="6">
        <f t="shared" si="1"/>
        <v>0.6</v>
      </c>
      <c r="Y29" s="4" t="str">
        <f t="shared" si="2"/>
        <v>E</v>
      </c>
      <c r="Z29" s="16" t="str">
        <f t="shared" si="3"/>
        <v>SANGAT BERMASALAH</v>
      </c>
      <c r="AA29" s="16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12</v>
      </c>
      <c r="J30" s="4" t="s">
        <v>12</v>
      </c>
      <c r="K30" s="4" t="s">
        <v>13</v>
      </c>
      <c r="L30" s="4" t="s">
        <v>13</v>
      </c>
      <c r="M30" s="4" t="s">
        <v>13</v>
      </c>
      <c r="N30" s="4" t="s">
        <v>12</v>
      </c>
      <c r="O30" s="4" t="s">
        <v>12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12</v>
      </c>
      <c r="V30" s="4">
        <f t="shared" si="0"/>
        <v>10</v>
      </c>
      <c r="W30" s="4">
        <v>15</v>
      </c>
      <c r="X30" s="6">
        <f t="shared" si="1"/>
        <v>0.66666666666666663</v>
      </c>
      <c r="Y30" s="4" t="str">
        <f t="shared" si="2"/>
        <v>E</v>
      </c>
      <c r="Z30" s="16" t="str">
        <f t="shared" si="3"/>
        <v>SANGAT BERMASALAH</v>
      </c>
      <c r="AA30" s="16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13</v>
      </c>
      <c r="I31" s="4" t="s">
        <v>13</v>
      </c>
      <c r="J31" s="4" t="s">
        <v>13</v>
      </c>
      <c r="K31" s="4" t="s">
        <v>13</v>
      </c>
      <c r="L31" s="4" t="s">
        <v>13</v>
      </c>
      <c r="M31" s="4" t="s">
        <v>13</v>
      </c>
      <c r="N31" s="4" t="s">
        <v>12</v>
      </c>
      <c r="O31" s="4" t="s">
        <v>12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10</v>
      </c>
      <c r="W31" s="4">
        <v>15</v>
      </c>
      <c r="X31" s="6">
        <f t="shared" si="1"/>
        <v>0.66666666666666663</v>
      </c>
      <c r="Y31" s="4" t="str">
        <f t="shared" si="2"/>
        <v>E</v>
      </c>
      <c r="Z31" s="16" t="str">
        <f t="shared" si="3"/>
        <v>SANGAT BERMASALAH</v>
      </c>
      <c r="AA31" s="16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13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12</v>
      </c>
      <c r="V32" s="4">
        <f t="shared" si="0"/>
        <v>8</v>
      </c>
      <c r="W32" s="4">
        <v>15</v>
      </c>
      <c r="X32" s="6">
        <f t="shared" si="1"/>
        <v>0.53333333333333333</v>
      </c>
      <c r="Y32" s="4" t="str">
        <f t="shared" si="2"/>
        <v>E</v>
      </c>
      <c r="Z32" s="16" t="str">
        <f t="shared" si="3"/>
        <v>SANGAT BERMASALAH</v>
      </c>
      <c r="AA32" s="16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12</v>
      </c>
      <c r="I33" s="4" t="s">
        <v>12</v>
      </c>
      <c r="J33" s="4" t="s">
        <v>12</v>
      </c>
      <c r="K33" s="4" t="s">
        <v>13</v>
      </c>
      <c r="L33" s="4" t="s">
        <v>13</v>
      </c>
      <c r="M33" s="4" t="s">
        <v>13</v>
      </c>
      <c r="N33" s="4" t="s">
        <v>12</v>
      </c>
      <c r="O33" s="4" t="s">
        <v>12</v>
      </c>
      <c r="P33" s="4" t="s">
        <v>12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12</v>
      </c>
      <c r="V33" s="4">
        <f t="shared" si="0"/>
        <v>8</v>
      </c>
      <c r="W33" s="4">
        <v>15</v>
      </c>
      <c r="X33" s="6">
        <f t="shared" si="1"/>
        <v>0.53333333333333333</v>
      </c>
      <c r="Y33" s="4" t="str">
        <f t="shared" si="2"/>
        <v>E</v>
      </c>
      <c r="Z33" s="16" t="str">
        <f t="shared" si="3"/>
        <v>SANGAT BERMASALAH</v>
      </c>
      <c r="AA33" s="16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12</v>
      </c>
      <c r="I34" s="4" t="s">
        <v>12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12</v>
      </c>
      <c r="P34" s="4" t="s">
        <v>12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12</v>
      </c>
      <c r="V34" s="4">
        <f t="shared" si="0"/>
        <v>8</v>
      </c>
      <c r="W34" s="4">
        <v>15</v>
      </c>
      <c r="X34" s="6">
        <f t="shared" si="1"/>
        <v>0.53333333333333333</v>
      </c>
      <c r="Y34" s="4" t="str">
        <f t="shared" si="2"/>
        <v>E</v>
      </c>
      <c r="Z34" s="16" t="str">
        <f t="shared" si="3"/>
        <v>SANGAT BERMASALAH</v>
      </c>
      <c r="AA34" s="16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12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7</v>
      </c>
      <c r="W35" s="4">
        <v>15</v>
      </c>
      <c r="X35" s="6">
        <f t="shared" si="1"/>
        <v>0.46666666666666667</v>
      </c>
      <c r="Y35" s="4" t="str">
        <f t="shared" si="2"/>
        <v>D</v>
      </c>
      <c r="Z35" s="16" t="str">
        <f t="shared" si="3"/>
        <v>BERMASALAH</v>
      </c>
      <c r="AA35" s="16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12</v>
      </c>
      <c r="M36" s="4" t="s">
        <v>12</v>
      </c>
      <c r="N36" s="4" t="s">
        <v>12</v>
      </c>
      <c r="O36" s="4" t="s">
        <v>13</v>
      </c>
      <c r="P36" s="4" t="s">
        <v>12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4">
        <f t="shared" si="0"/>
        <v>10</v>
      </c>
      <c r="W36" s="4">
        <v>15</v>
      </c>
      <c r="X36" s="6">
        <f t="shared" si="1"/>
        <v>0.66666666666666663</v>
      </c>
      <c r="Y36" s="4" t="str">
        <f t="shared" si="2"/>
        <v>E</v>
      </c>
      <c r="Z36" s="16" t="str">
        <f t="shared" si="3"/>
        <v>SANGAT BERMASALAH</v>
      </c>
      <c r="AA36" s="16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13</v>
      </c>
      <c r="J37" s="4" t="s">
        <v>13</v>
      </c>
      <c r="K37" s="4" t="s">
        <v>13</v>
      </c>
      <c r="L37" s="4" t="s">
        <v>12</v>
      </c>
      <c r="M37" s="4" t="s">
        <v>12</v>
      </c>
      <c r="N37" s="4" t="s">
        <v>12</v>
      </c>
      <c r="O37" s="4" t="s">
        <v>13</v>
      </c>
      <c r="P37" s="4" t="s">
        <v>12</v>
      </c>
      <c r="Q37" s="4" t="s">
        <v>12</v>
      </c>
      <c r="R37" s="4" t="s">
        <v>13</v>
      </c>
      <c r="S37" s="4" t="s">
        <v>13</v>
      </c>
      <c r="T37" s="4" t="s">
        <v>12</v>
      </c>
      <c r="U37" s="4" t="s">
        <v>13</v>
      </c>
      <c r="V37" s="4">
        <f t="shared" si="0"/>
        <v>8</v>
      </c>
      <c r="W37" s="4">
        <v>15</v>
      </c>
      <c r="X37" s="6">
        <f t="shared" si="1"/>
        <v>0.53333333333333333</v>
      </c>
      <c r="Y37" s="4" t="str">
        <f t="shared" si="2"/>
        <v>E</v>
      </c>
      <c r="Z37" s="16" t="str">
        <f t="shared" si="3"/>
        <v>SANGAT BERMASALAH</v>
      </c>
      <c r="AA37" s="16"/>
    </row>
    <row r="38" spans="2:27" ht="15.75">
      <c r="B38" s="4">
        <v>27</v>
      </c>
      <c r="C38" s="3" t="s">
        <v>74</v>
      </c>
      <c r="D38" s="5">
        <v>1800001139</v>
      </c>
      <c r="E38" s="17" t="s">
        <v>11</v>
      </c>
      <c r="F38" s="18"/>
      <c r="G38" s="4" t="s">
        <v>13</v>
      </c>
      <c r="H38" s="4" t="s">
        <v>12</v>
      </c>
      <c r="I38" s="4" t="s">
        <v>12</v>
      </c>
      <c r="J38" s="4" t="s">
        <v>13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13</v>
      </c>
      <c r="P38" s="4" t="s">
        <v>12</v>
      </c>
      <c r="Q38" s="4" t="s">
        <v>12</v>
      </c>
      <c r="R38" s="4" t="s">
        <v>13</v>
      </c>
      <c r="S38" s="4" t="s">
        <v>12</v>
      </c>
      <c r="T38" s="4" t="s">
        <v>12</v>
      </c>
      <c r="U38" s="4" t="s">
        <v>13</v>
      </c>
      <c r="V38" s="4">
        <f t="shared" si="0"/>
        <v>5</v>
      </c>
      <c r="W38" s="4">
        <v>15</v>
      </c>
      <c r="X38" s="6">
        <f t="shared" si="1"/>
        <v>0.33333333333333331</v>
      </c>
      <c r="Y38" s="4" t="str">
        <f t="shared" si="2"/>
        <v>D</v>
      </c>
      <c r="Z38" s="16" t="str">
        <f t="shared" si="3"/>
        <v>BERMASALAH</v>
      </c>
      <c r="AA38" s="16"/>
    </row>
    <row r="39" spans="2:27" ht="15.75">
      <c r="B39" s="4">
        <v>28</v>
      </c>
      <c r="C39" s="3" t="s">
        <v>41</v>
      </c>
      <c r="D39" s="5">
        <v>1800001249</v>
      </c>
      <c r="E39" s="15" t="s">
        <v>11</v>
      </c>
      <c r="F39" s="15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12</v>
      </c>
      <c r="L39" s="4" t="s">
        <v>12</v>
      </c>
      <c r="M39" s="4" t="s">
        <v>12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7</v>
      </c>
      <c r="W39" s="4">
        <v>15</v>
      </c>
      <c r="X39" s="6">
        <f t="shared" si="1"/>
        <v>0.46666666666666667</v>
      </c>
      <c r="Y39" s="4" t="str">
        <f t="shared" si="2"/>
        <v>D</v>
      </c>
      <c r="Z39" s="16" t="str">
        <f t="shared" si="3"/>
        <v>BERMASALAH</v>
      </c>
      <c r="AA39" s="16"/>
    </row>
    <row r="40" spans="2:27" ht="15.75">
      <c r="B40" s="7"/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5.75">
      <c r="B41" s="7"/>
      <c r="C41" s="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5.75">
      <c r="B43" s="14" t="s">
        <v>42</v>
      </c>
      <c r="C43" s="14"/>
      <c r="D43" s="14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5.75"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5.75">
      <c r="B45" s="7"/>
      <c r="C45" s="20" t="s">
        <v>43</v>
      </c>
      <c r="D45" s="20"/>
      <c r="E45" s="20"/>
      <c r="F45" s="2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5.75">
      <c r="B46" s="7"/>
      <c r="C46" s="20" t="s">
        <v>44</v>
      </c>
      <c r="D46" s="20"/>
      <c r="E46" s="20"/>
      <c r="F46" s="2">
        <f>ROWS(B12:B39)</f>
        <v>28</v>
      </c>
      <c r="G46" s="2">
        <f t="shared" ref="G46:U46" si="4">ROWS(C12:C39)</f>
        <v>28</v>
      </c>
      <c r="H46" s="2">
        <f t="shared" si="4"/>
        <v>28</v>
      </c>
      <c r="I46" s="2">
        <f t="shared" si="4"/>
        <v>28</v>
      </c>
      <c r="J46" s="2">
        <f t="shared" si="4"/>
        <v>28</v>
      </c>
      <c r="K46" s="2">
        <f t="shared" si="4"/>
        <v>28</v>
      </c>
      <c r="L46" s="2">
        <f t="shared" si="4"/>
        <v>28</v>
      </c>
      <c r="M46" s="2">
        <f t="shared" si="4"/>
        <v>28</v>
      </c>
      <c r="N46" s="2">
        <f t="shared" si="4"/>
        <v>28</v>
      </c>
      <c r="O46" s="2">
        <f t="shared" si="4"/>
        <v>28</v>
      </c>
      <c r="P46" s="2">
        <f t="shared" si="4"/>
        <v>28</v>
      </c>
      <c r="Q46" s="2">
        <f t="shared" si="4"/>
        <v>28</v>
      </c>
      <c r="R46" s="2">
        <f t="shared" si="4"/>
        <v>28</v>
      </c>
      <c r="S46" s="2">
        <f t="shared" si="4"/>
        <v>28</v>
      </c>
      <c r="T46" s="2">
        <f t="shared" si="4"/>
        <v>28</v>
      </c>
      <c r="U46" s="2">
        <f t="shared" si="4"/>
        <v>28</v>
      </c>
      <c r="V46" s="7"/>
      <c r="W46" s="7"/>
      <c r="X46" s="7"/>
      <c r="Y46" s="7"/>
      <c r="Z46" s="7"/>
      <c r="AA46" s="7"/>
    </row>
    <row r="47" spans="2:27" ht="15.75">
      <c r="B47" s="7"/>
      <c r="C47" s="20" t="s">
        <v>45</v>
      </c>
      <c r="D47" s="20"/>
      <c r="E47" s="20"/>
      <c r="F47" s="7"/>
      <c r="G47" s="2">
        <f>COUNTIF(G12:G39,"YA")</f>
        <v>14</v>
      </c>
      <c r="H47" s="2">
        <f t="shared" ref="H47:U47" si="5">COUNTIF(H12:H39,"YA")</f>
        <v>15</v>
      </c>
      <c r="I47" s="2">
        <f t="shared" si="5"/>
        <v>10</v>
      </c>
      <c r="J47" s="2">
        <f t="shared" si="5"/>
        <v>13</v>
      </c>
      <c r="K47" s="2">
        <f t="shared" si="5"/>
        <v>18</v>
      </c>
      <c r="L47" s="2">
        <f t="shared" si="5"/>
        <v>15</v>
      </c>
      <c r="M47" s="2">
        <f t="shared" si="5"/>
        <v>11</v>
      </c>
      <c r="N47" s="2">
        <f t="shared" si="5"/>
        <v>10</v>
      </c>
      <c r="O47" s="2">
        <f t="shared" si="5"/>
        <v>10</v>
      </c>
      <c r="P47" s="2">
        <f t="shared" si="5"/>
        <v>10</v>
      </c>
      <c r="Q47" s="2">
        <f t="shared" si="5"/>
        <v>21</v>
      </c>
      <c r="R47" s="2">
        <f t="shared" si="5"/>
        <v>20</v>
      </c>
      <c r="S47" s="2">
        <f t="shared" si="5"/>
        <v>16</v>
      </c>
      <c r="T47" s="2">
        <f t="shared" si="5"/>
        <v>19</v>
      </c>
      <c r="U47" s="2">
        <f t="shared" si="5"/>
        <v>12</v>
      </c>
      <c r="V47" s="7"/>
      <c r="W47" s="7"/>
      <c r="X47" s="7"/>
      <c r="Y47" s="7"/>
      <c r="Z47" s="7"/>
      <c r="AA47" s="7"/>
    </row>
    <row r="48" spans="2:27" ht="15.75">
      <c r="B48" s="7"/>
      <c r="C48" s="8"/>
      <c r="D48" s="7"/>
      <c r="E48" s="7"/>
      <c r="F48" s="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7"/>
      <c r="W48" s="7"/>
      <c r="X48" s="7"/>
      <c r="Y48" s="7"/>
      <c r="Z48" s="7"/>
      <c r="AA48" s="7"/>
    </row>
    <row r="49" spans="2:27" ht="15.75">
      <c r="B49" s="7"/>
      <c r="C49" s="20" t="s">
        <v>46</v>
      </c>
      <c r="D49" s="20"/>
      <c r="E49" s="20"/>
      <c r="F49" s="20"/>
      <c r="G49" s="11">
        <f>G47/F46*100%</f>
        <v>0.5</v>
      </c>
      <c r="H49" s="11">
        <f>H47/G46*100%</f>
        <v>0.5357142857142857</v>
      </c>
      <c r="I49" s="11">
        <f t="shared" ref="I49:U49" si="6">I47/H46*100%</f>
        <v>0.35714285714285715</v>
      </c>
      <c r="J49" s="11">
        <f t="shared" si="6"/>
        <v>0.4642857142857143</v>
      </c>
      <c r="K49" s="11">
        <f t="shared" si="6"/>
        <v>0.6428571428571429</v>
      </c>
      <c r="L49" s="11">
        <f t="shared" si="6"/>
        <v>0.5357142857142857</v>
      </c>
      <c r="M49" s="11">
        <f t="shared" si="6"/>
        <v>0.39285714285714285</v>
      </c>
      <c r="N49" s="11">
        <f t="shared" si="6"/>
        <v>0.35714285714285715</v>
      </c>
      <c r="O49" s="11">
        <f t="shared" si="6"/>
        <v>0.35714285714285715</v>
      </c>
      <c r="P49" s="11">
        <f t="shared" si="6"/>
        <v>0.35714285714285715</v>
      </c>
      <c r="Q49" s="11">
        <f t="shared" si="6"/>
        <v>0.75</v>
      </c>
      <c r="R49" s="11">
        <f t="shared" si="6"/>
        <v>0.7142857142857143</v>
      </c>
      <c r="S49" s="11">
        <f t="shared" si="6"/>
        <v>0.5714285714285714</v>
      </c>
      <c r="T49" s="11">
        <f t="shared" si="6"/>
        <v>0.6785714285714286</v>
      </c>
      <c r="U49" s="11">
        <f t="shared" si="6"/>
        <v>0.42857142857142855</v>
      </c>
      <c r="V49" s="7"/>
      <c r="W49" s="7"/>
      <c r="X49" s="7"/>
      <c r="Y49" s="7"/>
      <c r="Z49" s="7"/>
      <c r="AA49" s="7"/>
    </row>
    <row r="50" spans="2:27" ht="15.75">
      <c r="B50" s="7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5.75">
      <c r="B51" s="7"/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5.75">
      <c r="B52" s="7"/>
      <c r="C52" s="20" t="s">
        <v>47</v>
      </c>
      <c r="D52" s="20"/>
      <c r="E52" s="20"/>
      <c r="F52" s="20"/>
      <c r="G52" s="20"/>
      <c r="H52" s="2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5.75">
      <c r="B53" s="7"/>
      <c r="C53" s="20" t="s">
        <v>48</v>
      </c>
      <c r="D53" s="20"/>
      <c r="E53" s="20"/>
      <c r="F53" s="20"/>
      <c r="G53" s="20"/>
      <c r="H53" s="2">
        <f>F46-(COUNTIF(V12:V39,"0"))</f>
        <v>28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5.75">
      <c r="B54" s="7"/>
      <c r="C54" s="20" t="s">
        <v>49</v>
      </c>
      <c r="D54" s="20"/>
      <c r="E54" s="20"/>
      <c r="F54" s="20"/>
      <c r="G54" s="20"/>
      <c r="H54" s="2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5.75">
      <c r="B55" s="7"/>
      <c r="C55" s="20" t="s">
        <v>50</v>
      </c>
      <c r="D55" s="20"/>
      <c r="E55" s="20"/>
      <c r="F55" s="20"/>
      <c r="G55" s="20"/>
      <c r="H55" s="2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Z15:AA15"/>
    <mergeCell ref="E16:F16"/>
    <mergeCell ref="Z16:AA16"/>
    <mergeCell ref="E17:F17"/>
    <mergeCell ref="Z17:AA17"/>
    <mergeCell ref="B6:AA6"/>
    <mergeCell ref="B7:AA7"/>
    <mergeCell ref="B43:D43"/>
    <mergeCell ref="C45:E45"/>
    <mergeCell ref="C46:E46"/>
    <mergeCell ref="E12:F12"/>
    <mergeCell ref="Z12:AA12"/>
    <mergeCell ref="W10:W11"/>
    <mergeCell ref="X10:X11"/>
    <mergeCell ref="Y10:Y11"/>
    <mergeCell ref="Z10:AA11"/>
    <mergeCell ref="E13:F13"/>
    <mergeCell ref="Z13:AA13"/>
    <mergeCell ref="E14:F14"/>
    <mergeCell ref="Z14:AA14"/>
    <mergeCell ref="E15:F15"/>
    <mergeCell ref="C55:G55"/>
    <mergeCell ref="C47:E47"/>
    <mergeCell ref="C49:F49"/>
    <mergeCell ref="C52:G52"/>
    <mergeCell ref="C53:G53"/>
    <mergeCell ref="C54:G54"/>
  </mergeCells>
  <pageMargins left="0.75" right="0.75" top="1" bottom="1" header="0.51180555555555596" footer="0.511805555555555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topLeftCell="A22" zoomScale="80" zoomScaleNormal="80" workbookViewId="0">
      <selection activeCell="C38" sqref="C38"/>
    </sheetView>
  </sheetViews>
  <sheetFormatPr defaultColWidth="9.140625" defaultRowHeight="15"/>
  <cols>
    <col min="2" max="2" width="9.28515625" bestFit="1" customWidth="1"/>
    <col min="3" max="3" width="32.7109375" customWidth="1"/>
    <col min="4" max="4" width="14.42578125" bestFit="1" customWidth="1"/>
    <col min="6" max="6" width="10.85546875" customWidth="1"/>
    <col min="7" max="7" width="14" customWidth="1"/>
    <col min="8" max="24" width="9.28515625" bestFit="1" customWidth="1"/>
    <col min="25" max="25" width="24.140625" customWidth="1"/>
    <col min="27" max="27" width="24.140625" customWidth="1"/>
  </cols>
  <sheetData>
    <row r="6" spans="2:27" ht="15.75">
      <c r="B6" s="13" t="s">
        <v>65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2:27" ht="15.7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2:27" ht="15.75">
      <c r="B10" s="16" t="s">
        <v>0</v>
      </c>
      <c r="C10" s="16" t="s">
        <v>1</v>
      </c>
      <c r="D10" s="16" t="s">
        <v>2</v>
      </c>
      <c r="E10" s="16" t="s">
        <v>3</v>
      </c>
      <c r="F10" s="16"/>
      <c r="G10" s="15" t="s">
        <v>4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 t="s">
        <v>5</v>
      </c>
      <c r="W10" s="16" t="s">
        <v>6</v>
      </c>
      <c r="X10" s="16" t="s">
        <v>7</v>
      </c>
      <c r="Y10" s="16" t="s">
        <v>8</v>
      </c>
      <c r="Z10" s="16" t="s">
        <v>62</v>
      </c>
      <c r="AA10" s="16"/>
    </row>
    <row r="11" spans="2:27" ht="15.75">
      <c r="B11" s="16"/>
      <c r="C11" s="16"/>
      <c r="D11" s="16"/>
      <c r="E11" s="16"/>
      <c r="F11" s="16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16"/>
      <c r="W11" s="16"/>
      <c r="X11" s="16"/>
      <c r="Y11" s="16"/>
      <c r="Z11" s="16"/>
      <c r="AA11" s="16"/>
    </row>
    <row r="12" spans="2:27" ht="15.75">
      <c r="B12" s="4">
        <v>1</v>
      </c>
      <c r="C12" s="3" t="s">
        <v>10</v>
      </c>
      <c r="D12" s="4">
        <v>1600001002</v>
      </c>
      <c r="E12" s="15" t="s">
        <v>11</v>
      </c>
      <c r="F12" s="15"/>
      <c r="G12" s="4" t="s">
        <v>12</v>
      </c>
      <c r="H12" s="4" t="s">
        <v>12</v>
      </c>
      <c r="I12" s="4" t="s">
        <v>12</v>
      </c>
      <c r="J12" s="4" t="s">
        <v>12</v>
      </c>
      <c r="K12" s="4" t="s">
        <v>13</v>
      </c>
      <c r="L12" s="4" t="s">
        <v>13</v>
      </c>
      <c r="M12" s="4" t="s">
        <v>12</v>
      </c>
      <c r="N12" s="4" t="s">
        <v>12</v>
      </c>
      <c r="O12" s="4" t="s">
        <v>12</v>
      </c>
      <c r="P12" s="4" t="s">
        <v>12</v>
      </c>
      <c r="Q12" s="4" t="s">
        <v>13</v>
      </c>
      <c r="R12" s="4" t="s">
        <v>13</v>
      </c>
      <c r="S12" s="4" t="s">
        <v>13</v>
      </c>
      <c r="T12" s="4" t="s">
        <v>13</v>
      </c>
      <c r="U12" s="4" t="s">
        <v>13</v>
      </c>
      <c r="V12" s="4">
        <f t="shared" ref="V12:V39" si="0">COUNTIF(G12:U12,"YA")</f>
        <v>7</v>
      </c>
      <c r="W12" s="4">
        <v>15</v>
      </c>
      <c r="X12" s="6">
        <f t="shared" ref="X12:X39" si="1">V12/W12</f>
        <v>0.46666666666666667</v>
      </c>
      <c r="Y12" s="4" t="str">
        <f t="shared" ref="Y12:Y39" si="2">IF(X12&gt;51%,"E",(IF(X12&gt;26%,"D",(IF(X12&gt;11%,"C",(IF(X12&gt;1%,"B","A")))))))</f>
        <v>D</v>
      </c>
      <c r="Z12" s="16" t="str">
        <f t="shared" ref="Z12:Z39" si="3">IF(X12&gt;51%,"SANGAT BERMASALAH",(IF(X12&gt;26%,"BERMASALAH",(IF(X12&gt;11%,"CUKUP BERMASALAH",(IF(X12&gt;1%,"AGAK BERMASALAH","TIDAK BERMASALAH")))))))</f>
        <v>BERMASALAH</v>
      </c>
      <c r="AA12" s="16"/>
    </row>
    <row r="13" spans="2:27" ht="15.75">
      <c r="B13" s="4">
        <v>2</v>
      </c>
      <c r="C13" s="3" t="s">
        <v>15</v>
      </c>
      <c r="D13" s="5">
        <v>1600001025</v>
      </c>
      <c r="E13" s="15" t="s">
        <v>11</v>
      </c>
      <c r="F13" s="15"/>
      <c r="G13" s="4" t="s">
        <v>12</v>
      </c>
      <c r="H13" s="4" t="s">
        <v>13</v>
      </c>
      <c r="I13" s="4" t="s">
        <v>13</v>
      </c>
      <c r="J13" s="4" t="s">
        <v>12</v>
      </c>
      <c r="K13" s="4" t="s">
        <v>12</v>
      </c>
      <c r="L13" s="4" t="s">
        <v>12</v>
      </c>
      <c r="M13" s="4" t="s">
        <v>12</v>
      </c>
      <c r="N13" s="4" t="s">
        <v>12</v>
      </c>
      <c r="O13" s="4" t="s">
        <v>12</v>
      </c>
      <c r="P13" s="4" t="s">
        <v>12</v>
      </c>
      <c r="Q13" s="4" t="s">
        <v>13</v>
      </c>
      <c r="R13" s="4" t="s">
        <v>12</v>
      </c>
      <c r="S13" s="4" t="s">
        <v>12</v>
      </c>
      <c r="T13" s="4" t="s">
        <v>12</v>
      </c>
      <c r="U13" s="4" t="s">
        <v>12</v>
      </c>
      <c r="V13" s="4">
        <f t="shared" si="0"/>
        <v>3</v>
      </c>
      <c r="W13" s="4">
        <v>15</v>
      </c>
      <c r="X13" s="6">
        <f t="shared" si="1"/>
        <v>0.2</v>
      </c>
      <c r="Y13" s="4" t="str">
        <f t="shared" si="2"/>
        <v>C</v>
      </c>
      <c r="Z13" s="16" t="str">
        <f t="shared" si="3"/>
        <v>CUKUP BERMASALAH</v>
      </c>
      <c r="AA13" s="16"/>
    </row>
    <row r="14" spans="2:27" ht="15.75">
      <c r="B14" s="4">
        <v>3</v>
      </c>
      <c r="C14" s="3" t="s">
        <v>16</v>
      </c>
      <c r="D14" s="5">
        <v>1600001047</v>
      </c>
      <c r="E14" s="15" t="s">
        <v>11</v>
      </c>
      <c r="F14" s="15"/>
      <c r="G14" s="4" t="s">
        <v>12</v>
      </c>
      <c r="H14" s="4" t="s">
        <v>12</v>
      </c>
      <c r="I14" s="4" t="s">
        <v>13</v>
      </c>
      <c r="J14" s="4" t="s">
        <v>12</v>
      </c>
      <c r="K14" s="4" t="s">
        <v>12</v>
      </c>
      <c r="L14" s="4" t="s">
        <v>12</v>
      </c>
      <c r="M14" s="4" t="s">
        <v>12</v>
      </c>
      <c r="N14" s="4" t="s">
        <v>12</v>
      </c>
      <c r="O14" s="4" t="s">
        <v>12</v>
      </c>
      <c r="P14" s="4" t="s">
        <v>12</v>
      </c>
      <c r="Q14" s="4" t="s">
        <v>13</v>
      </c>
      <c r="R14" s="4" t="s">
        <v>13</v>
      </c>
      <c r="S14" s="4" t="s">
        <v>12</v>
      </c>
      <c r="T14" s="4" t="s">
        <v>12</v>
      </c>
      <c r="U14" s="4" t="s">
        <v>13</v>
      </c>
      <c r="V14" s="4">
        <f t="shared" si="0"/>
        <v>4</v>
      </c>
      <c r="W14" s="4">
        <v>15</v>
      </c>
      <c r="X14" s="6">
        <f t="shared" si="1"/>
        <v>0.26666666666666666</v>
      </c>
      <c r="Y14" s="4" t="str">
        <f t="shared" si="2"/>
        <v>D</v>
      </c>
      <c r="Z14" s="16" t="str">
        <f t="shared" si="3"/>
        <v>BERMASALAH</v>
      </c>
      <c r="AA14" s="16"/>
    </row>
    <row r="15" spans="2:27" ht="15.75">
      <c r="B15" s="4">
        <v>4</v>
      </c>
      <c r="C15" s="3" t="s">
        <v>17</v>
      </c>
      <c r="D15" s="5">
        <v>1800001104</v>
      </c>
      <c r="E15" s="15" t="s">
        <v>18</v>
      </c>
      <c r="F15" s="15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12</v>
      </c>
      <c r="P15" s="4" t="s">
        <v>12</v>
      </c>
      <c r="Q15" s="4" t="s">
        <v>13</v>
      </c>
      <c r="R15" s="4" t="s">
        <v>13</v>
      </c>
      <c r="S15" s="4" t="s">
        <v>12</v>
      </c>
      <c r="T15" s="4" t="s">
        <v>12</v>
      </c>
      <c r="U15" s="4" t="s">
        <v>12</v>
      </c>
      <c r="V15" s="4">
        <f t="shared" si="0"/>
        <v>4</v>
      </c>
      <c r="W15" s="4">
        <v>15</v>
      </c>
      <c r="X15" s="6">
        <f t="shared" si="1"/>
        <v>0.26666666666666666</v>
      </c>
      <c r="Y15" s="4" t="str">
        <f t="shared" si="2"/>
        <v>D</v>
      </c>
      <c r="Z15" s="16" t="str">
        <f t="shared" si="3"/>
        <v>BERMASALAH</v>
      </c>
      <c r="AA15" s="16"/>
    </row>
    <row r="16" spans="2:27" ht="15.75">
      <c r="B16" s="4">
        <v>5</v>
      </c>
      <c r="C16" s="3" t="s">
        <v>19</v>
      </c>
      <c r="D16" s="5">
        <v>1800001106</v>
      </c>
      <c r="E16" s="15" t="s">
        <v>11</v>
      </c>
      <c r="F16" s="15"/>
      <c r="G16" s="4" t="s">
        <v>13</v>
      </c>
      <c r="H16" s="4" t="s">
        <v>12</v>
      </c>
      <c r="I16" s="4" t="s">
        <v>12</v>
      </c>
      <c r="J16" s="4" t="s">
        <v>12</v>
      </c>
      <c r="K16" s="4" t="s">
        <v>12</v>
      </c>
      <c r="L16" s="4" t="s">
        <v>12</v>
      </c>
      <c r="M16" s="4" t="s">
        <v>12</v>
      </c>
      <c r="N16" s="4" t="s">
        <v>12</v>
      </c>
      <c r="O16" s="4" t="s">
        <v>12</v>
      </c>
      <c r="P16" s="4" t="s">
        <v>12</v>
      </c>
      <c r="Q16" s="4" t="s">
        <v>13</v>
      </c>
      <c r="R16" s="4" t="s">
        <v>13</v>
      </c>
      <c r="S16" s="4" t="s">
        <v>12</v>
      </c>
      <c r="T16" s="4" t="s">
        <v>13</v>
      </c>
      <c r="U16" s="4" t="s">
        <v>13</v>
      </c>
      <c r="V16" s="4">
        <f t="shared" si="0"/>
        <v>5</v>
      </c>
      <c r="W16" s="4">
        <v>15</v>
      </c>
      <c r="X16" s="6">
        <f t="shared" si="1"/>
        <v>0.33333333333333331</v>
      </c>
      <c r="Y16" s="4" t="str">
        <f t="shared" si="2"/>
        <v>D</v>
      </c>
      <c r="Z16" s="16" t="str">
        <f t="shared" si="3"/>
        <v>BERMASALAH</v>
      </c>
      <c r="AA16" s="16"/>
    </row>
    <row r="17" spans="2:27" ht="15.75">
      <c r="B17" s="4">
        <v>6</v>
      </c>
      <c r="C17" s="3" t="s">
        <v>20</v>
      </c>
      <c r="D17" s="5">
        <v>1800001107</v>
      </c>
      <c r="E17" s="15" t="s">
        <v>18</v>
      </c>
      <c r="F17" s="15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12</v>
      </c>
      <c r="L17" s="4" t="s">
        <v>12</v>
      </c>
      <c r="M17" s="4" t="s">
        <v>13</v>
      </c>
      <c r="N17" s="4" t="s">
        <v>13</v>
      </c>
      <c r="O17" s="4" t="s">
        <v>12</v>
      </c>
      <c r="P17" s="4" t="s">
        <v>12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7</v>
      </c>
      <c r="W17" s="4">
        <v>15</v>
      </c>
      <c r="X17" s="6">
        <f t="shared" si="1"/>
        <v>0.46666666666666667</v>
      </c>
      <c r="Y17" s="4" t="str">
        <f t="shared" si="2"/>
        <v>D</v>
      </c>
      <c r="Z17" s="16" t="str">
        <f t="shared" si="3"/>
        <v>BERMASALAH</v>
      </c>
      <c r="AA17" s="16"/>
    </row>
    <row r="18" spans="2:27" ht="15.75">
      <c r="B18" s="4">
        <v>7</v>
      </c>
      <c r="C18" s="3" t="s">
        <v>21</v>
      </c>
      <c r="D18" s="5">
        <v>1800001108</v>
      </c>
      <c r="E18" s="15" t="s">
        <v>18</v>
      </c>
      <c r="F18" s="15"/>
      <c r="G18" s="4" t="s">
        <v>12</v>
      </c>
      <c r="H18" s="4" t="s">
        <v>13</v>
      </c>
      <c r="I18" s="4" t="s">
        <v>12</v>
      </c>
      <c r="J18" s="4" t="s">
        <v>12</v>
      </c>
      <c r="K18" s="4" t="s">
        <v>13</v>
      </c>
      <c r="L18" s="4" t="s">
        <v>12</v>
      </c>
      <c r="M18" s="4" t="s">
        <v>13</v>
      </c>
      <c r="N18" s="4" t="s">
        <v>13</v>
      </c>
      <c r="O18" s="4" t="s">
        <v>12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7</v>
      </c>
      <c r="W18" s="4">
        <v>15</v>
      </c>
      <c r="X18" s="6">
        <f t="shared" si="1"/>
        <v>0.46666666666666667</v>
      </c>
      <c r="Y18" s="4" t="str">
        <f t="shared" si="2"/>
        <v>D</v>
      </c>
      <c r="Z18" s="16" t="str">
        <f t="shared" si="3"/>
        <v>BERMASALAH</v>
      </c>
      <c r="AA18" s="16"/>
    </row>
    <row r="19" spans="2:27" ht="15.75">
      <c r="B19" s="4">
        <v>8</v>
      </c>
      <c r="C19" s="3" t="s">
        <v>22</v>
      </c>
      <c r="D19" s="5">
        <v>1800001111</v>
      </c>
      <c r="E19" s="15" t="s">
        <v>18</v>
      </c>
      <c r="F19" s="15"/>
      <c r="G19" s="4" t="s">
        <v>12</v>
      </c>
      <c r="H19" s="4" t="s">
        <v>13</v>
      </c>
      <c r="I19" s="4" t="s">
        <v>13</v>
      </c>
      <c r="J19" s="4" t="s">
        <v>12</v>
      </c>
      <c r="K19" s="4" t="s">
        <v>13</v>
      </c>
      <c r="L19" s="4" t="s">
        <v>12</v>
      </c>
      <c r="M19" s="4" t="s">
        <v>13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6</v>
      </c>
      <c r="W19" s="4">
        <v>15</v>
      </c>
      <c r="X19" s="6">
        <f t="shared" si="1"/>
        <v>0.4</v>
      </c>
      <c r="Y19" s="4" t="str">
        <f t="shared" si="2"/>
        <v>D</v>
      </c>
      <c r="Z19" s="16" t="str">
        <f t="shared" si="3"/>
        <v>BERMASALAH</v>
      </c>
      <c r="AA19" s="16"/>
    </row>
    <row r="20" spans="2:27" ht="15.75">
      <c r="B20" s="4">
        <v>9</v>
      </c>
      <c r="C20" s="3" t="s">
        <v>23</v>
      </c>
      <c r="D20" s="5">
        <v>1800001112</v>
      </c>
      <c r="E20" s="15" t="s">
        <v>18</v>
      </c>
      <c r="F20" s="15"/>
      <c r="G20" s="4" t="s">
        <v>12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13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12</v>
      </c>
      <c r="V20" s="4">
        <f t="shared" si="0"/>
        <v>5</v>
      </c>
      <c r="W20" s="4">
        <v>15</v>
      </c>
      <c r="X20" s="6">
        <f t="shared" si="1"/>
        <v>0.33333333333333331</v>
      </c>
      <c r="Y20" s="4" t="str">
        <f t="shared" si="2"/>
        <v>D</v>
      </c>
      <c r="Z20" s="16" t="str">
        <f t="shared" si="3"/>
        <v>BERMASALAH</v>
      </c>
      <c r="AA20" s="16"/>
    </row>
    <row r="21" spans="2:27" ht="15.75">
      <c r="B21" s="4">
        <v>10</v>
      </c>
      <c r="C21" s="3" t="s">
        <v>24</v>
      </c>
      <c r="D21" s="5">
        <v>1800001113</v>
      </c>
      <c r="E21" s="15" t="s">
        <v>18</v>
      </c>
      <c r="F21" s="15"/>
      <c r="G21" s="4" t="s">
        <v>12</v>
      </c>
      <c r="H21" s="4" t="s">
        <v>12</v>
      </c>
      <c r="I21" s="4" t="s">
        <v>12</v>
      </c>
      <c r="J21" s="4" t="s">
        <v>13</v>
      </c>
      <c r="K21" s="4" t="s">
        <v>13</v>
      </c>
      <c r="L21" s="4" t="s">
        <v>13</v>
      </c>
      <c r="M21" s="4" t="s">
        <v>13</v>
      </c>
      <c r="N21" s="4" t="s">
        <v>13</v>
      </c>
      <c r="O21" s="4" t="s">
        <v>13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12</v>
      </c>
      <c r="V21" s="4">
        <f t="shared" si="0"/>
        <v>11</v>
      </c>
      <c r="W21" s="4">
        <v>15</v>
      </c>
      <c r="X21" s="6">
        <f t="shared" si="1"/>
        <v>0.73333333333333328</v>
      </c>
      <c r="Y21" s="4" t="str">
        <f t="shared" si="2"/>
        <v>E</v>
      </c>
      <c r="Z21" s="16" t="str">
        <f t="shared" si="3"/>
        <v>SANGAT BERMASALAH</v>
      </c>
      <c r="AA21" s="16"/>
    </row>
    <row r="22" spans="2:27" ht="15.75">
      <c r="B22" s="4">
        <v>11</v>
      </c>
      <c r="C22" s="3" t="s">
        <v>25</v>
      </c>
      <c r="D22" s="5">
        <v>1800001118</v>
      </c>
      <c r="E22" s="15" t="s">
        <v>18</v>
      </c>
      <c r="F22" s="15"/>
      <c r="G22" s="4" t="s">
        <v>12</v>
      </c>
      <c r="H22" s="4" t="s">
        <v>12</v>
      </c>
      <c r="I22" s="4" t="s">
        <v>12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13</v>
      </c>
      <c r="T22" s="4" t="s">
        <v>13</v>
      </c>
      <c r="U22" s="4" t="s">
        <v>12</v>
      </c>
      <c r="V22" s="4">
        <f t="shared" si="0"/>
        <v>9</v>
      </c>
      <c r="W22" s="4">
        <v>15</v>
      </c>
      <c r="X22" s="6">
        <f t="shared" si="1"/>
        <v>0.6</v>
      </c>
      <c r="Y22" s="4" t="str">
        <f t="shared" si="2"/>
        <v>E</v>
      </c>
      <c r="Z22" s="16" t="str">
        <f t="shared" si="3"/>
        <v>SANGAT BERMASALAH</v>
      </c>
      <c r="AA22" s="16"/>
    </row>
    <row r="23" spans="2:27" ht="15.75">
      <c r="B23" s="4">
        <v>12</v>
      </c>
      <c r="C23" s="3" t="s">
        <v>26</v>
      </c>
      <c r="D23" s="5">
        <v>1800001119</v>
      </c>
      <c r="E23" s="15" t="s">
        <v>11</v>
      </c>
      <c r="F23" s="15"/>
      <c r="G23" s="4" t="s">
        <v>13</v>
      </c>
      <c r="H23" s="4" t="s">
        <v>13</v>
      </c>
      <c r="I23" s="4" t="s">
        <v>12</v>
      </c>
      <c r="J23" s="4" t="s">
        <v>13</v>
      </c>
      <c r="K23" s="4" t="s">
        <v>13</v>
      </c>
      <c r="L23" s="4" t="s">
        <v>13</v>
      </c>
      <c r="M23" s="4" t="s">
        <v>12</v>
      </c>
      <c r="N23" s="4" t="s">
        <v>13</v>
      </c>
      <c r="O23" s="4" t="s">
        <v>13</v>
      </c>
      <c r="P23" s="4" t="s">
        <v>13</v>
      </c>
      <c r="Q23" s="4" t="s">
        <v>13</v>
      </c>
      <c r="R23" s="4" t="s">
        <v>13</v>
      </c>
      <c r="S23" s="4" t="s">
        <v>13</v>
      </c>
      <c r="T23" s="4" t="s">
        <v>13</v>
      </c>
      <c r="U23" s="4" t="s">
        <v>12</v>
      </c>
      <c r="V23" s="4">
        <f t="shared" si="0"/>
        <v>12</v>
      </c>
      <c r="W23" s="4">
        <v>15</v>
      </c>
      <c r="X23" s="6">
        <f t="shared" si="1"/>
        <v>0.8</v>
      </c>
      <c r="Y23" s="4" t="str">
        <f t="shared" si="2"/>
        <v>E</v>
      </c>
      <c r="Z23" s="16" t="str">
        <f t="shared" si="3"/>
        <v>SANGAT BERMASALAH</v>
      </c>
      <c r="AA23" s="16"/>
    </row>
    <row r="24" spans="2:27" ht="15.75">
      <c r="B24" s="4">
        <v>13</v>
      </c>
      <c r="C24" s="3" t="s">
        <v>27</v>
      </c>
      <c r="D24" s="5">
        <v>1800001120</v>
      </c>
      <c r="E24" s="15" t="s">
        <v>11</v>
      </c>
      <c r="F24" s="15"/>
      <c r="G24" s="4" t="s">
        <v>13</v>
      </c>
      <c r="H24" s="4" t="s">
        <v>13</v>
      </c>
      <c r="I24" s="4" t="s">
        <v>12</v>
      </c>
      <c r="J24" s="4" t="s">
        <v>13</v>
      </c>
      <c r="K24" s="4" t="s">
        <v>13</v>
      </c>
      <c r="L24" s="4" t="s">
        <v>13</v>
      </c>
      <c r="M24" s="4" t="s">
        <v>12</v>
      </c>
      <c r="N24" s="4" t="s">
        <v>13</v>
      </c>
      <c r="O24" s="4" t="s">
        <v>13</v>
      </c>
      <c r="P24" s="4" t="s">
        <v>13</v>
      </c>
      <c r="Q24" s="4" t="s">
        <v>12</v>
      </c>
      <c r="R24" s="4" t="s">
        <v>13</v>
      </c>
      <c r="S24" s="4" t="s">
        <v>13</v>
      </c>
      <c r="T24" s="4" t="s">
        <v>13</v>
      </c>
      <c r="U24" s="4" t="s">
        <v>12</v>
      </c>
      <c r="V24" s="4">
        <f t="shared" si="0"/>
        <v>11</v>
      </c>
      <c r="W24" s="4">
        <v>15</v>
      </c>
      <c r="X24" s="6">
        <f t="shared" si="1"/>
        <v>0.73333333333333328</v>
      </c>
      <c r="Y24" s="4" t="str">
        <f t="shared" si="2"/>
        <v>E</v>
      </c>
      <c r="Z24" s="16" t="str">
        <f t="shared" si="3"/>
        <v>SANGAT BERMASALAH</v>
      </c>
      <c r="AA24" s="16"/>
    </row>
    <row r="25" spans="2:27" ht="15.75">
      <c r="B25" s="4">
        <v>14</v>
      </c>
      <c r="C25" s="3" t="s">
        <v>28</v>
      </c>
      <c r="D25" s="5">
        <v>1800001123</v>
      </c>
      <c r="E25" s="15" t="s">
        <v>11</v>
      </c>
      <c r="F25" s="15"/>
      <c r="G25" s="4" t="s">
        <v>13</v>
      </c>
      <c r="H25" s="4" t="s">
        <v>13</v>
      </c>
      <c r="I25" s="4" t="s">
        <v>12</v>
      </c>
      <c r="J25" s="4" t="s">
        <v>13</v>
      </c>
      <c r="K25" s="4" t="s">
        <v>13</v>
      </c>
      <c r="L25" s="4" t="s">
        <v>13</v>
      </c>
      <c r="M25" s="4" t="s">
        <v>12</v>
      </c>
      <c r="N25" s="4" t="s">
        <v>13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12</v>
      </c>
      <c r="V25" s="4">
        <f t="shared" si="0"/>
        <v>11</v>
      </c>
      <c r="W25" s="4">
        <v>15</v>
      </c>
      <c r="X25" s="6">
        <f t="shared" si="1"/>
        <v>0.73333333333333328</v>
      </c>
      <c r="Y25" s="4" t="str">
        <f t="shared" si="2"/>
        <v>E</v>
      </c>
      <c r="Z25" s="16" t="str">
        <f t="shared" si="3"/>
        <v>SANGAT BERMASALAH</v>
      </c>
      <c r="AA25" s="16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13</v>
      </c>
      <c r="I26" s="4" t="s">
        <v>12</v>
      </c>
      <c r="J26" s="4" t="s">
        <v>13</v>
      </c>
      <c r="K26" s="4" t="s">
        <v>13</v>
      </c>
      <c r="L26" s="4" t="s">
        <v>13</v>
      </c>
      <c r="M26" s="4" t="s">
        <v>12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12</v>
      </c>
      <c r="S26" s="4" t="s">
        <v>13</v>
      </c>
      <c r="T26" s="4" t="s">
        <v>13</v>
      </c>
      <c r="U26" s="4" t="s">
        <v>12</v>
      </c>
      <c r="V26" s="4">
        <f t="shared" si="0"/>
        <v>9</v>
      </c>
      <c r="W26" s="4">
        <v>15</v>
      </c>
      <c r="X26" s="6">
        <f t="shared" si="1"/>
        <v>0.6</v>
      </c>
      <c r="Y26" s="4" t="str">
        <f t="shared" si="2"/>
        <v>E</v>
      </c>
      <c r="Z26" s="16" t="str">
        <f t="shared" si="3"/>
        <v>SANGAT BERMASALAH</v>
      </c>
      <c r="AA26" s="16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13</v>
      </c>
      <c r="O27" s="4" t="s">
        <v>12</v>
      </c>
      <c r="P27" s="4" t="s">
        <v>13</v>
      </c>
      <c r="Q27" s="4" t="s">
        <v>13</v>
      </c>
      <c r="R27" s="4" t="s">
        <v>12</v>
      </c>
      <c r="S27" s="4" t="s">
        <v>13</v>
      </c>
      <c r="T27" s="4" t="s">
        <v>13</v>
      </c>
      <c r="U27" s="4" t="s">
        <v>12</v>
      </c>
      <c r="V27" s="4">
        <f t="shared" si="0"/>
        <v>9</v>
      </c>
      <c r="W27" s="4">
        <v>15</v>
      </c>
      <c r="X27" s="6">
        <f t="shared" si="1"/>
        <v>0.6</v>
      </c>
      <c r="Y27" s="4" t="str">
        <f t="shared" si="2"/>
        <v>E</v>
      </c>
      <c r="Z27" s="16" t="str">
        <f t="shared" si="3"/>
        <v>SANGAT BERMASALAH</v>
      </c>
      <c r="AA27" s="16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13</v>
      </c>
      <c r="J28" s="4" t="s">
        <v>12</v>
      </c>
      <c r="K28" s="4" t="s">
        <v>13</v>
      </c>
      <c r="L28" s="4" t="s">
        <v>13</v>
      </c>
      <c r="M28" s="4" t="s">
        <v>12</v>
      </c>
      <c r="N28" s="4" t="s">
        <v>12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12</v>
      </c>
      <c r="V28" s="4">
        <f t="shared" si="0"/>
        <v>7</v>
      </c>
      <c r="W28" s="4">
        <v>15</v>
      </c>
      <c r="X28" s="6">
        <f t="shared" si="1"/>
        <v>0.46666666666666667</v>
      </c>
      <c r="Y28" s="4" t="str">
        <f t="shared" si="2"/>
        <v>D</v>
      </c>
      <c r="Z28" s="16" t="str">
        <f t="shared" si="3"/>
        <v>BERMASALAH</v>
      </c>
      <c r="AA28" s="16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12</v>
      </c>
      <c r="O29" s="4" t="s">
        <v>12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9</v>
      </c>
      <c r="W29" s="4">
        <v>15</v>
      </c>
      <c r="X29" s="6">
        <f t="shared" si="1"/>
        <v>0.6</v>
      </c>
      <c r="Y29" s="4" t="str">
        <f t="shared" si="2"/>
        <v>E</v>
      </c>
      <c r="Z29" s="16" t="str">
        <f t="shared" si="3"/>
        <v>SANGAT BERMASALAH</v>
      </c>
      <c r="AA29" s="16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12</v>
      </c>
      <c r="J30" s="4" t="s">
        <v>12</v>
      </c>
      <c r="K30" s="4" t="s">
        <v>13</v>
      </c>
      <c r="L30" s="4" t="s">
        <v>13</v>
      </c>
      <c r="M30" s="4" t="s">
        <v>13</v>
      </c>
      <c r="N30" s="4" t="s">
        <v>12</v>
      </c>
      <c r="O30" s="4" t="s">
        <v>12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12</v>
      </c>
      <c r="V30" s="4">
        <f t="shared" si="0"/>
        <v>10</v>
      </c>
      <c r="W30" s="4">
        <v>15</v>
      </c>
      <c r="X30" s="6">
        <f t="shared" si="1"/>
        <v>0.66666666666666663</v>
      </c>
      <c r="Y30" s="4" t="str">
        <f t="shared" si="2"/>
        <v>E</v>
      </c>
      <c r="Z30" s="16" t="str">
        <f t="shared" si="3"/>
        <v>SANGAT BERMASALAH</v>
      </c>
      <c r="AA30" s="16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13</v>
      </c>
      <c r="I31" s="4" t="s">
        <v>13</v>
      </c>
      <c r="J31" s="4" t="s">
        <v>13</v>
      </c>
      <c r="K31" s="4" t="s">
        <v>13</v>
      </c>
      <c r="L31" s="4" t="s">
        <v>13</v>
      </c>
      <c r="M31" s="4" t="s">
        <v>13</v>
      </c>
      <c r="N31" s="4" t="s">
        <v>12</v>
      </c>
      <c r="O31" s="4" t="s">
        <v>12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10</v>
      </c>
      <c r="W31" s="4">
        <v>15</v>
      </c>
      <c r="X31" s="6">
        <f t="shared" si="1"/>
        <v>0.66666666666666663</v>
      </c>
      <c r="Y31" s="4" t="str">
        <f t="shared" si="2"/>
        <v>E</v>
      </c>
      <c r="Z31" s="16" t="str">
        <f t="shared" si="3"/>
        <v>SANGAT BERMASALAH</v>
      </c>
      <c r="AA31" s="16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13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12</v>
      </c>
      <c r="V32" s="4">
        <f t="shared" si="0"/>
        <v>8</v>
      </c>
      <c r="W32" s="4">
        <v>15</v>
      </c>
      <c r="X32" s="6">
        <f t="shared" si="1"/>
        <v>0.53333333333333333</v>
      </c>
      <c r="Y32" s="4" t="str">
        <f t="shared" si="2"/>
        <v>E</v>
      </c>
      <c r="Z32" s="16" t="str">
        <f t="shared" si="3"/>
        <v>SANGAT BERMASALAH</v>
      </c>
      <c r="AA32" s="16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12</v>
      </c>
      <c r="I33" s="4" t="s">
        <v>12</v>
      </c>
      <c r="J33" s="4" t="s">
        <v>12</v>
      </c>
      <c r="K33" s="4" t="s">
        <v>13</v>
      </c>
      <c r="L33" s="4" t="s">
        <v>13</v>
      </c>
      <c r="M33" s="4" t="s">
        <v>13</v>
      </c>
      <c r="N33" s="4" t="s">
        <v>12</v>
      </c>
      <c r="O33" s="4" t="s">
        <v>12</v>
      </c>
      <c r="P33" s="4" t="s">
        <v>12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12</v>
      </c>
      <c r="V33" s="4">
        <f t="shared" si="0"/>
        <v>8</v>
      </c>
      <c r="W33" s="4">
        <v>15</v>
      </c>
      <c r="X33" s="6">
        <f t="shared" si="1"/>
        <v>0.53333333333333333</v>
      </c>
      <c r="Y33" s="4" t="str">
        <f t="shared" si="2"/>
        <v>E</v>
      </c>
      <c r="Z33" s="16" t="str">
        <f t="shared" si="3"/>
        <v>SANGAT BERMASALAH</v>
      </c>
      <c r="AA33" s="16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12</v>
      </c>
      <c r="I34" s="4" t="s">
        <v>12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12</v>
      </c>
      <c r="P34" s="4" t="s">
        <v>12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12</v>
      </c>
      <c r="V34" s="4">
        <f t="shared" si="0"/>
        <v>8</v>
      </c>
      <c r="W34" s="4">
        <v>15</v>
      </c>
      <c r="X34" s="6">
        <f t="shared" si="1"/>
        <v>0.53333333333333333</v>
      </c>
      <c r="Y34" s="4" t="str">
        <f t="shared" si="2"/>
        <v>E</v>
      </c>
      <c r="Z34" s="16" t="str">
        <f t="shared" si="3"/>
        <v>SANGAT BERMASALAH</v>
      </c>
      <c r="AA34" s="16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12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7</v>
      </c>
      <c r="W35" s="4">
        <v>15</v>
      </c>
      <c r="X35" s="6">
        <f t="shared" si="1"/>
        <v>0.46666666666666667</v>
      </c>
      <c r="Y35" s="4" t="str">
        <f t="shared" si="2"/>
        <v>D</v>
      </c>
      <c r="Z35" s="16" t="str">
        <f t="shared" si="3"/>
        <v>BERMASALAH</v>
      </c>
      <c r="AA35" s="16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12</v>
      </c>
      <c r="M36" s="4" t="s">
        <v>12</v>
      </c>
      <c r="N36" s="4" t="s">
        <v>12</v>
      </c>
      <c r="O36" s="4" t="s">
        <v>13</v>
      </c>
      <c r="P36" s="4" t="s">
        <v>12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4">
        <f t="shared" si="0"/>
        <v>10</v>
      </c>
      <c r="W36" s="4">
        <v>15</v>
      </c>
      <c r="X36" s="6">
        <f t="shared" si="1"/>
        <v>0.66666666666666663</v>
      </c>
      <c r="Y36" s="4" t="str">
        <f t="shared" si="2"/>
        <v>E</v>
      </c>
      <c r="Z36" s="16" t="str">
        <f t="shared" si="3"/>
        <v>SANGAT BERMASALAH</v>
      </c>
      <c r="AA36" s="16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13</v>
      </c>
      <c r="J37" s="4" t="s">
        <v>13</v>
      </c>
      <c r="K37" s="4" t="s">
        <v>13</v>
      </c>
      <c r="L37" s="4" t="s">
        <v>12</v>
      </c>
      <c r="M37" s="4" t="s">
        <v>12</v>
      </c>
      <c r="N37" s="4" t="s">
        <v>12</v>
      </c>
      <c r="O37" s="4" t="s">
        <v>13</v>
      </c>
      <c r="P37" s="4" t="s">
        <v>12</v>
      </c>
      <c r="Q37" s="4" t="s">
        <v>12</v>
      </c>
      <c r="R37" s="4" t="s">
        <v>13</v>
      </c>
      <c r="S37" s="4" t="s">
        <v>13</v>
      </c>
      <c r="T37" s="4" t="s">
        <v>12</v>
      </c>
      <c r="U37" s="4" t="s">
        <v>13</v>
      </c>
      <c r="V37" s="4">
        <f t="shared" si="0"/>
        <v>8</v>
      </c>
      <c r="W37" s="4">
        <v>15</v>
      </c>
      <c r="X37" s="6">
        <f t="shared" si="1"/>
        <v>0.53333333333333333</v>
      </c>
      <c r="Y37" s="4" t="str">
        <f t="shared" si="2"/>
        <v>E</v>
      </c>
      <c r="Z37" s="16" t="str">
        <f t="shared" si="3"/>
        <v>SANGAT BERMASALAH</v>
      </c>
      <c r="AA37" s="16"/>
    </row>
    <row r="38" spans="2:27" ht="15.75">
      <c r="B38" s="4">
        <v>27</v>
      </c>
      <c r="C38" s="3" t="s">
        <v>74</v>
      </c>
      <c r="D38" s="5">
        <v>1800001139</v>
      </c>
      <c r="E38" s="17" t="s">
        <v>11</v>
      </c>
      <c r="F38" s="18"/>
      <c r="G38" s="4" t="s">
        <v>12</v>
      </c>
      <c r="H38" s="4" t="s">
        <v>12</v>
      </c>
      <c r="I38" s="4" t="s">
        <v>12</v>
      </c>
      <c r="J38" s="4" t="s">
        <v>12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13</v>
      </c>
      <c r="P38" s="4" t="s">
        <v>12</v>
      </c>
      <c r="Q38" s="4" t="s">
        <v>12</v>
      </c>
      <c r="R38" s="4" t="s">
        <v>13</v>
      </c>
      <c r="S38" s="4" t="s">
        <v>12</v>
      </c>
      <c r="T38" s="4" t="s">
        <v>12</v>
      </c>
      <c r="U38" s="4" t="s">
        <v>13</v>
      </c>
      <c r="V38" s="4">
        <f t="shared" si="0"/>
        <v>3</v>
      </c>
      <c r="W38" s="4">
        <v>15</v>
      </c>
      <c r="X38" s="6">
        <f t="shared" si="1"/>
        <v>0.2</v>
      </c>
      <c r="Y38" s="4" t="str">
        <f t="shared" si="2"/>
        <v>C</v>
      </c>
      <c r="Z38" s="16" t="str">
        <f t="shared" si="3"/>
        <v>CUKUP BERMASALAH</v>
      </c>
      <c r="AA38" s="16"/>
    </row>
    <row r="39" spans="2:27" ht="15.75">
      <c r="B39" s="4">
        <v>28</v>
      </c>
      <c r="C39" s="3" t="s">
        <v>41</v>
      </c>
      <c r="D39" s="5">
        <v>1800001249</v>
      </c>
      <c r="E39" s="15" t="s">
        <v>11</v>
      </c>
      <c r="F39" s="15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12</v>
      </c>
      <c r="L39" s="4" t="s">
        <v>12</v>
      </c>
      <c r="M39" s="4" t="s">
        <v>12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7</v>
      </c>
      <c r="W39" s="4">
        <v>15</v>
      </c>
      <c r="X39" s="6">
        <f t="shared" si="1"/>
        <v>0.46666666666666667</v>
      </c>
      <c r="Y39" s="4" t="str">
        <f t="shared" si="2"/>
        <v>D</v>
      </c>
      <c r="Z39" s="16" t="str">
        <f t="shared" si="3"/>
        <v>BERMASALAH</v>
      </c>
      <c r="AA39" s="16"/>
    </row>
    <row r="40" spans="2:27" ht="15.75">
      <c r="B40" s="7"/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5.75">
      <c r="B41" s="7"/>
      <c r="C41" s="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5.75">
      <c r="B43" s="14" t="s">
        <v>42</v>
      </c>
      <c r="C43" s="14"/>
      <c r="D43" s="14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5.75"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5.75">
      <c r="B45" s="7"/>
      <c r="C45" s="20" t="s">
        <v>43</v>
      </c>
      <c r="D45" s="20"/>
      <c r="E45" s="20"/>
      <c r="F45" s="2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5.75">
      <c r="B46" s="7"/>
      <c r="C46" s="20" t="s">
        <v>44</v>
      </c>
      <c r="D46" s="20"/>
      <c r="E46" s="20"/>
      <c r="F46" s="2">
        <f>ROWS(B12:B39)</f>
        <v>28</v>
      </c>
      <c r="G46" s="2">
        <f t="shared" ref="G46:U46" si="4">ROWS(C12:C39)</f>
        <v>28</v>
      </c>
      <c r="H46" s="2">
        <f t="shared" si="4"/>
        <v>28</v>
      </c>
      <c r="I46" s="2">
        <f t="shared" si="4"/>
        <v>28</v>
      </c>
      <c r="J46" s="2">
        <f t="shared" si="4"/>
        <v>28</v>
      </c>
      <c r="K46" s="2">
        <f t="shared" si="4"/>
        <v>28</v>
      </c>
      <c r="L46" s="2">
        <f t="shared" si="4"/>
        <v>28</v>
      </c>
      <c r="M46" s="2">
        <f t="shared" si="4"/>
        <v>28</v>
      </c>
      <c r="N46" s="2">
        <f t="shared" si="4"/>
        <v>28</v>
      </c>
      <c r="O46" s="2">
        <f t="shared" si="4"/>
        <v>28</v>
      </c>
      <c r="P46" s="2">
        <f t="shared" si="4"/>
        <v>28</v>
      </c>
      <c r="Q46" s="2">
        <f t="shared" si="4"/>
        <v>28</v>
      </c>
      <c r="R46" s="2">
        <f t="shared" si="4"/>
        <v>28</v>
      </c>
      <c r="S46" s="2">
        <f t="shared" si="4"/>
        <v>28</v>
      </c>
      <c r="T46" s="2">
        <f t="shared" si="4"/>
        <v>28</v>
      </c>
      <c r="U46" s="2">
        <f t="shared" si="4"/>
        <v>28</v>
      </c>
      <c r="V46" s="7"/>
      <c r="W46" s="7"/>
      <c r="X46" s="7"/>
      <c r="Y46" s="7"/>
      <c r="Z46" s="7"/>
      <c r="AA46" s="7"/>
    </row>
    <row r="47" spans="2:27" ht="15.75">
      <c r="B47" s="7"/>
      <c r="C47" s="20" t="s">
        <v>45</v>
      </c>
      <c r="D47" s="20"/>
      <c r="E47" s="20"/>
      <c r="F47" s="7"/>
      <c r="G47" s="2">
        <f>COUNTIF(G12:G39,"YA")</f>
        <v>12</v>
      </c>
      <c r="H47" s="2">
        <f t="shared" ref="H47:U47" si="5">COUNTIF(H12:H39,"YA")</f>
        <v>14</v>
      </c>
      <c r="I47" s="2">
        <f t="shared" si="5"/>
        <v>10</v>
      </c>
      <c r="J47" s="2">
        <f t="shared" si="5"/>
        <v>12</v>
      </c>
      <c r="K47" s="2">
        <f t="shared" si="5"/>
        <v>20</v>
      </c>
      <c r="L47" s="2">
        <f t="shared" si="5"/>
        <v>16</v>
      </c>
      <c r="M47" s="2">
        <f t="shared" si="5"/>
        <v>13</v>
      </c>
      <c r="N47" s="2">
        <f t="shared" si="5"/>
        <v>10</v>
      </c>
      <c r="O47" s="2">
        <f t="shared" si="5"/>
        <v>9</v>
      </c>
      <c r="P47" s="2">
        <f t="shared" si="5"/>
        <v>10</v>
      </c>
      <c r="Q47" s="2">
        <f t="shared" si="5"/>
        <v>21</v>
      </c>
      <c r="R47" s="2">
        <f t="shared" si="5"/>
        <v>21</v>
      </c>
      <c r="S47" s="2">
        <f t="shared" si="5"/>
        <v>18</v>
      </c>
      <c r="T47" s="2">
        <f t="shared" si="5"/>
        <v>20</v>
      </c>
      <c r="U47" s="2">
        <f t="shared" si="5"/>
        <v>9</v>
      </c>
      <c r="V47" s="7"/>
      <c r="W47" s="7"/>
      <c r="X47" s="7"/>
      <c r="Y47" s="7"/>
      <c r="Z47" s="7"/>
      <c r="AA47" s="7"/>
    </row>
    <row r="48" spans="2:27" ht="15.75">
      <c r="B48" s="7"/>
      <c r="C48" s="8"/>
      <c r="D48" s="7"/>
      <c r="E48" s="7"/>
      <c r="F48" s="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7"/>
      <c r="W48" s="7"/>
      <c r="X48" s="7"/>
      <c r="Y48" s="7"/>
      <c r="Z48" s="7"/>
      <c r="AA48" s="7"/>
    </row>
    <row r="49" spans="2:27" ht="15.75">
      <c r="B49" s="7"/>
      <c r="C49" s="20" t="s">
        <v>46</v>
      </c>
      <c r="D49" s="20"/>
      <c r="E49" s="20"/>
      <c r="F49" s="20"/>
      <c r="G49" s="11">
        <f>G47/F46*100%</f>
        <v>0.42857142857142855</v>
      </c>
      <c r="H49" s="11">
        <f>H47/G46*100%</f>
        <v>0.5</v>
      </c>
      <c r="I49" s="11">
        <f t="shared" ref="I49:U49" si="6">I47/H46*100%</f>
        <v>0.35714285714285715</v>
      </c>
      <c r="J49" s="11">
        <f t="shared" si="6"/>
        <v>0.42857142857142855</v>
      </c>
      <c r="K49" s="11">
        <f t="shared" si="6"/>
        <v>0.7142857142857143</v>
      </c>
      <c r="L49" s="11">
        <f t="shared" si="6"/>
        <v>0.5714285714285714</v>
      </c>
      <c r="M49" s="11">
        <f t="shared" si="6"/>
        <v>0.4642857142857143</v>
      </c>
      <c r="N49" s="11">
        <f t="shared" si="6"/>
        <v>0.35714285714285715</v>
      </c>
      <c r="O49" s="11">
        <f t="shared" si="6"/>
        <v>0.32142857142857145</v>
      </c>
      <c r="P49" s="11">
        <f t="shared" si="6"/>
        <v>0.35714285714285715</v>
      </c>
      <c r="Q49" s="11">
        <f t="shared" si="6"/>
        <v>0.75</v>
      </c>
      <c r="R49" s="11">
        <f t="shared" si="6"/>
        <v>0.75</v>
      </c>
      <c r="S49" s="11">
        <f t="shared" si="6"/>
        <v>0.6428571428571429</v>
      </c>
      <c r="T49" s="11">
        <f t="shared" si="6"/>
        <v>0.7142857142857143</v>
      </c>
      <c r="U49" s="11">
        <f t="shared" si="6"/>
        <v>0.32142857142857145</v>
      </c>
      <c r="V49" s="7"/>
      <c r="W49" s="7"/>
      <c r="X49" s="7"/>
      <c r="Y49" s="7"/>
      <c r="Z49" s="7"/>
      <c r="AA49" s="7"/>
    </row>
    <row r="50" spans="2:27" ht="15.75">
      <c r="B50" s="7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5.75">
      <c r="B51" s="7"/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5.75">
      <c r="B52" s="7"/>
      <c r="C52" s="20" t="s">
        <v>47</v>
      </c>
      <c r="D52" s="20"/>
      <c r="E52" s="20"/>
      <c r="F52" s="20"/>
      <c r="G52" s="20"/>
      <c r="H52" s="2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5.75">
      <c r="B53" s="7"/>
      <c r="C53" s="20" t="s">
        <v>48</v>
      </c>
      <c r="D53" s="20"/>
      <c r="E53" s="20"/>
      <c r="F53" s="20"/>
      <c r="G53" s="20"/>
      <c r="H53" s="2">
        <f>F46-(COUNTIF(V12:V39,"0"))</f>
        <v>28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5.75">
      <c r="B54" s="7"/>
      <c r="C54" s="20" t="s">
        <v>49</v>
      </c>
      <c r="D54" s="20"/>
      <c r="E54" s="20"/>
      <c r="F54" s="20"/>
      <c r="G54" s="20"/>
      <c r="H54" s="2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5.75">
      <c r="B55" s="7"/>
      <c r="C55" s="20" t="s">
        <v>50</v>
      </c>
      <c r="D55" s="20"/>
      <c r="E55" s="20"/>
      <c r="F55" s="20"/>
      <c r="G55" s="20"/>
      <c r="H55" s="2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Z15:AA15"/>
    <mergeCell ref="E16:F16"/>
    <mergeCell ref="Z16:AA16"/>
    <mergeCell ref="E17:F17"/>
    <mergeCell ref="Z17:AA17"/>
    <mergeCell ref="B6:AA6"/>
    <mergeCell ref="B7:AA7"/>
    <mergeCell ref="B43:D43"/>
    <mergeCell ref="C45:E45"/>
    <mergeCell ref="C46:E46"/>
    <mergeCell ref="E12:F12"/>
    <mergeCell ref="Z12:AA12"/>
    <mergeCell ref="W10:W11"/>
    <mergeCell ref="X10:X11"/>
    <mergeCell ref="Y10:Y11"/>
    <mergeCell ref="Z10:AA11"/>
    <mergeCell ref="E13:F13"/>
    <mergeCell ref="Z13:AA13"/>
    <mergeCell ref="E14:F14"/>
    <mergeCell ref="Z14:AA14"/>
    <mergeCell ref="E15:F15"/>
    <mergeCell ref="C55:G55"/>
    <mergeCell ref="C47:E47"/>
    <mergeCell ref="C49:F49"/>
    <mergeCell ref="C52:G52"/>
    <mergeCell ref="C53:G53"/>
    <mergeCell ref="C54:G54"/>
  </mergeCells>
  <pageMargins left="0.75" right="0.75" top="1" bottom="1" header="0.51180555555555596" footer="0.51180555555555596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topLeftCell="A16" zoomScale="80" zoomScaleNormal="80" workbookViewId="0">
      <selection activeCell="T28" sqref="T28"/>
    </sheetView>
  </sheetViews>
  <sheetFormatPr defaultColWidth="9.140625" defaultRowHeight="15"/>
  <cols>
    <col min="3" max="3" width="31.140625" customWidth="1"/>
    <col min="4" max="4" width="21.7109375" customWidth="1"/>
    <col min="7" max="7" width="15.85546875" customWidth="1"/>
    <col min="25" max="25" width="22.42578125" customWidth="1"/>
    <col min="27" max="27" width="22.42578125" customWidth="1"/>
  </cols>
  <sheetData>
    <row r="6" spans="2:27" ht="15.75">
      <c r="B6" s="13" t="s">
        <v>66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2:27" ht="15.7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2:27" ht="15.75">
      <c r="B10" s="16" t="s">
        <v>0</v>
      </c>
      <c r="C10" s="16" t="s">
        <v>1</v>
      </c>
      <c r="D10" s="16" t="s">
        <v>2</v>
      </c>
      <c r="E10" s="16" t="s">
        <v>3</v>
      </c>
      <c r="F10" s="16"/>
      <c r="G10" s="15" t="s">
        <v>58</v>
      </c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6" t="s">
        <v>5</v>
      </c>
      <c r="W10" s="16" t="s">
        <v>6</v>
      </c>
      <c r="X10" s="16" t="s">
        <v>7</v>
      </c>
      <c r="Y10" s="16" t="s">
        <v>8</v>
      </c>
      <c r="Z10" s="16" t="s">
        <v>62</v>
      </c>
      <c r="AA10" s="16"/>
    </row>
    <row r="11" spans="2:27" ht="15.75">
      <c r="B11" s="16"/>
      <c r="C11" s="16"/>
      <c r="D11" s="16"/>
      <c r="E11" s="16"/>
      <c r="F11" s="16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16"/>
      <c r="W11" s="16"/>
      <c r="X11" s="16"/>
      <c r="Y11" s="16"/>
      <c r="Z11" s="16"/>
      <c r="AA11" s="16"/>
    </row>
    <row r="12" spans="2:27" ht="15.75">
      <c r="B12" s="4">
        <v>1</v>
      </c>
      <c r="C12" s="3" t="s">
        <v>10</v>
      </c>
      <c r="D12" s="4">
        <v>1600001002</v>
      </c>
      <c r="E12" s="15" t="s">
        <v>11</v>
      </c>
      <c r="F12" s="15"/>
      <c r="G12" s="4" t="s">
        <v>12</v>
      </c>
      <c r="H12" s="4" t="s">
        <v>12</v>
      </c>
      <c r="I12" s="4" t="s">
        <v>12</v>
      </c>
      <c r="J12" s="4" t="s">
        <v>12</v>
      </c>
      <c r="K12" s="4" t="s">
        <v>12</v>
      </c>
      <c r="L12" s="4" t="s">
        <v>12</v>
      </c>
      <c r="M12" s="4" t="s">
        <v>12</v>
      </c>
      <c r="N12" s="4" t="s">
        <v>12</v>
      </c>
      <c r="O12" s="4" t="s">
        <v>12</v>
      </c>
      <c r="P12" s="4" t="s">
        <v>12</v>
      </c>
      <c r="Q12" s="4" t="s">
        <v>13</v>
      </c>
      <c r="R12" s="4" t="s">
        <v>13</v>
      </c>
      <c r="S12" s="4" t="s">
        <v>13</v>
      </c>
      <c r="T12" s="4" t="s">
        <v>13</v>
      </c>
      <c r="U12" s="4" t="s">
        <v>13</v>
      </c>
      <c r="V12" s="4">
        <f t="shared" ref="V12:V39" si="0">COUNTIF(G12:U12,"YA")</f>
        <v>5</v>
      </c>
      <c r="W12" s="4">
        <v>15</v>
      </c>
      <c r="X12" s="6">
        <f t="shared" ref="X12:X39" si="1">V12/W12</f>
        <v>0.33333333333333331</v>
      </c>
      <c r="Y12" s="4" t="str">
        <f t="shared" ref="Y12:Y39" si="2">IF(X12&gt;51%,"E",(IF(X12&gt;26%,"D",(IF(X12&gt;11%,"C",(IF(X12&gt;1%,"B","A")))))))</f>
        <v>D</v>
      </c>
      <c r="Z12" s="16" t="str">
        <f t="shared" ref="Z12:Z39" si="3">IF(X12&gt;51%,"SANGAT BERMASALAH",(IF(X12&gt;26%,"BERMASALAH",(IF(X12&gt;11%,"CUKUP BERMASALAH",(IF(X12&gt;1%,"AGAK BERMASALAH","TIDAK BERMASALAH")))))))</f>
        <v>BERMASALAH</v>
      </c>
      <c r="AA12" s="16"/>
    </row>
    <row r="13" spans="2:27" ht="15.75">
      <c r="B13" s="4">
        <v>2</v>
      </c>
      <c r="C13" s="3" t="s">
        <v>15</v>
      </c>
      <c r="D13" s="5">
        <v>1600001025</v>
      </c>
      <c r="E13" s="15" t="s">
        <v>11</v>
      </c>
      <c r="F13" s="15"/>
      <c r="G13" s="4" t="s">
        <v>12</v>
      </c>
      <c r="H13" s="4" t="s">
        <v>13</v>
      </c>
      <c r="I13" s="4" t="s">
        <v>13</v>
      </c>
      <c r="J13" s="4" t="s">
        <v>12</v>
      </c>
      <c r="K13" s="4" t="s">
        <v>12</v>
      </c>
      <c r="L13" s="4" t="s">
        <v>12</v>
      </c>
      <c r="M13" s="4" t="s">
        <v>12</v>
      </c>
      <c r="N13" s="4" t="s">
        <v>12</v>
      </c>
      <c r="O13" s="4" t="s">
        <v>12</v>
      </c>
      <c r="P13" s="4" t="s">
        <v>12</v>
      </c>
      <c r="Q13" s="4" t="s">
        <v>13</v>
      </c>
      <c r="R13" s="4" t="s">
        <v>12</v>
      </c>
      <c r="S13" s="4" t="s">
        <v>12</v>
      </c>
      <c r="T13" s="4" t="s">
        <v>12</v>
      </c>
      <c r="U13" s="4" t="s">
        <v>12</v>
      </c>
      <c r="V13" s="4">
        <f t="shared" si="0"/>
        <v>3</v>
      </c>
      <c r="W13" s="4">
        <v>15</v>
      </c>
      <c r="X13" s="6">
        <f t="shared" si="1"/>
        <v>0.2</v>
      </c>
      <c r="Y13" s="4" t="str">
        <f t="shared" si="2"/>
        <v>C</v>
      </c>
      <c r="Z13" s="16" t="str">
        <f t="shared" si="3"/>
        <v>CUKUP BERMASALAH</v>
      </c>
      <c r="AA13" s="16"/>
    </row>
    <row r="14" spans="2:27" ht="15.75">
      <c r="B14" s="4">
        <v>3</v>
      </c>
      <c r="C14" s="3" t="s">
        <v>16</v>
      </c>
      <c r="D14" s="5">
        <v>1600001047</v>
      </c>
      <c r="E14" s="15" t="s">
        <v>11</v>
      </c>
      <c r="F14" s="15"/>
      <c r="G14" s="4" t="s">
        <v>12</v>
      </c>
      <c r="H14" s="4" t="s">
        <v>12</v>
      </c>
      <c r="I14" s="4" t="s">
        <v>13</v>
      </c>
      <c r="J14" s="4" t="s">
        <v>12</v>
      </c>
      <c r="K14" s="4" t="s">
        <v>12</v>
      </c>
      <c r="L14" s="4" t="s">
        <v>12</v>
      </c>
      <c r="M14" s="4" t="s">
        <v>12</v>
      </c>
      <c r="N14" s="4" t="s">
        <v>12</v>
      </c>
      <c r="O14" s="4" t="s">
        <v>12</v>
      </c>
      <c r="P14" s="4" t="s">
        <v>12</v>
      </c>
      <c r="Q14" s="4" t="s">
        <v>13</v>
      </c>
      <c r="R14" s="4" t="s">
        <v>13</v>
      </c>
      <c r="S14" s="4" t="s">
        <v>12</v>
      </c>
      <c r="T14" s="4" t="s">
        <v>12</v>
      </c>
      <c r="U14" s="4" t="s">
        <v>13</v>
      </c>
      <c r="V14" s="4">
        <f t="shared" si="0"/>
        <v>4</v>
      </c>
      <c r="W14" s="4">
        <v>15</v>
      </c>
      <c r="X14" s="6">
        <f t="shared" si="1"/>
        <v>0.26666666666666666</v>
      </c>
      <c r="Y14" s="4" t="str">
        <f t="shared" si="2"/>
        <v>D</v>
      </c>
      <c r="Z14" s="16" t="str">
        <f t="shared" si="3"/>
        <v>BERMASALAH</v>
      </c>
      <c r="AA14" s="16"/>
    </row>
    <row r="15" spans="2:27" ht="15.75">
      <c r="B15" s="4">
        <v>4</v>
      </c>
      <c r="C15" s="3" t="s">
        <v>17</v>
      </c>
      <c r="D15" s="5">
        <v>1800001104</v>
      </c>
      <c r="E15" s="15" t="s">
        <v>18</v>
      </c>
      <c r="F15" s="15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13</v>
      </c>
      <c r="P15" s="4" t="s">
        <v>12</v>
      </c>
      <c r="Q15" s="4" t="s">
        <v>13</v>
      </c>
      <c r="R15" s="4" t="s">
        <v>13</v>
      </c>
      <c r="S15" s="4" t="s">
        <v>12</v>
      </c>
      <c r="T15" s="4" t="s">
        <v>12</v>
      </c>
      <c r="U15" s="4" t="s">
        <v>12</v>
      </c>
      <c r="V15" s="4">
        <f t="shared" si="0"/>
        <v>5</v>
      </c>
      <c r="W15" s="4">
        <v>15</v>
      </c>
      <c r="X15" s="6">
        <f t="shared" si="1"/>
        <v>0.33333333333333331</v>
      </c>
      <c r="Y15" s="4" t="str">
        <f t="shared" si="2"/>
        <v>D</v>
      </c>
      <c r="Z15" s="16" t="str">
        <f t="shared" si="3"/>
        <v>BERMASALAH</v>
      </c>
      <c r="AA15" s="16"/>
    </row>
    <row r="16" spans="2:27" ht="15.75">
      <c r="B16" s="4">
        <v>5</v>
      </c>
      <c r="C16" s="3" t="s">
        <v>19</v>
      </c>
      <c r="D16" s="5">
        <v>1800001106</v>
      </c>
      <c r="E16" s="15" t="s">
        <v>11</v>
      </c>
      <c r="F16" s="15"/>
      <c r="G16" s="4" t="s">
        <v>13</v>
      </c>
      <c r="H16" s="4" t="s">
        <v>12</v>
      </c>
      <c r="I16" s="4" t="s">
        <v>12</v>
      </c>
      <c r="J16" s="4" t="s">
        <v>12</v>
      </c>
      <c r="K16" s="4" t="s">
        <v>12</v>
      </c>
      <c r="L16" s="4" t="s">
        <v>12</v>
      </c>
      <c r="M16" s="4" t="s">
        <v>12</v>
      </c>
      <c r="N16" s="4" t="s">
        <v>12</v>
      </c>
      <c r="O16" s="4" t="s">
        <v>13</v>
      </c>
      <c r="P16" s="4" t="s">
        <v>12</v>
      </c>
      <c r="Q16" s="4" t="s">
        <v>13</v>
      </c>
      <c r="R16" s="4" t="s">
        <v>13</v>
      </c>
      <c r="S16" s="4" t="s">
        <v>12</v>
      </c>
      <c r="T16" s="4" t="s">
        <v>13</v>
      </c>
      <c r="U16" s="4" t="s">
        <v>13</v>
      </c>
      <c r="V16" s="4">
        <f t="shared" si="0"/>
        <v>6</v>
      </c>
      <c r="W16" s="4">
        <v>15</v>
      </c>
      <c r="X16" s="6">
        <f t="shared" si="1"/>
        <v>0.4</v>
      </c>
      <c r="Y16" s="4" t="str">
        <f t="shared" si="2"/>
        <v>D</v>
      </c>
      <c r="Z16" s="16" t="str">
        <f t="shared" si="3"/>
        <v>BERMASALAH</v>
      </c>
      <c r="AA16" s="16"/>
    </row>
    <row r="17" spans="2:27" ht="15.75">
      <c r="B17" s="4">
        <v>6</v>
      </c>
      <c r="C17" s="3" t="s">
        <v>20</v>
      </c>
      <c r="D17" s="5">
        <v>1800001107</v>
      </c>
      <c r="E17" s="15" t="s">
        <v>18</v>
      </c>
      <c r="F17" s="15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12</v>
      </c>
      <c r="L17" s="4" t="s">
        <v>12</v>
      </c>
      <c r="M17" s="4" t="s">
        <v>13</v>
      </c>
      <c r="N17" s="4" t="s">
        <v>13</v>
      </c>
      <c r="O17" s="4" t="s">
        <v>13</v>
      </c>
      <c r="P17" s="4" t="s">
        <v>13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9</v>
      </c>
      <c r="W17" s="4">
        <v>15</v>
      </c>
      <c r="X17" s="6">
        <f t="shared" si="1"/>
        <v>0.6</v>
      </c>
      <c r="Y17" s="4" t="str">
        <f t="shared" si="2"/>
        <v>E</v>
      </c>
      <c r="Z17" s="16" t="str">
        <f t="shared" si="3"/>
        <v>SANGAT BERMASALAH</v>
      </c>
      <c r="AA17" s="16"/>
    </row>
    <row r="18" spans="2:27" ht="15.75">
      <c r="B18" s="4">
        <v>7</v>
      </c>
      <c r="C18" s="3" t="s">
        <v>21</v>
      </c>
      <c r="D18" s="5">
        <v>1800001108</v>
      </c>
      <c r="E18" s="15" t="s">
        <v>18</v>
      </c>
      <c r="F18" s="15"/>
      <c r="G18" s="4" t="s">
        <v>12</v>
      </c>
      <c r="H18" s="4" t="s">
        <v>13</v>
      </c>
      <c r="I18" s="4" t="s">
        <v>12</v>
      </c>
      <c r="J18" s="4" t="s">
        <v>12</v>
      </c>
      <c r="K18" s="4" t="s">
        <v>13</v>
      </c>
      <c r="L18" s="4" t="s">
        <v>12</v>
      </c>
      <c r="M18" s="4" t="s">
        <v>13</v>
      </c>
      <c r="N18" s="4" t="s">
        <v>13</v>
      </c>
      <c r="O18" s="4" t="s">
        <v>12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7</v>
      </c>
      <c r="W18" s="4">
        <v>15</v>
      </c>
      <c r="X18" s="6">
        <f t="shared" si="1"/>
        <v>0.46666666666666667</v>
      </c>
      <c r="Y18" s="4" t="str">
        <f t="shared" si="2"/>
        <v>D</v>
      </c>
      <c r="Z18" s="16" t="str">
        <f t="shared" si="3"/>
        <v>BERMASALAH</v>
      </c>
      <c r="AA18" s="16"/>
    </row>
    <row r="19" spans="2:27" ht="15.75">
      <c r="B19" s="4">
        <v>8</v>
      </c>
      <c r="C19" s="3" t="s">
        <v>22</v>
      </c>
      <c r="D19" s="5">
        <v>1800001111</v>
      </c>
      <c r="E19" s="15" t="s">
        <v>18</v>
      </c>
      <c r="F19" s="15"/>
      <c r="G19" s="4" t="s">
        <v>12</v>
      </c>
      <c r="H19" s="4" t="s">
        <v>13</v>
      </c>
      <c r="I19" s="4" t="s">
        <v>13</v>
      </c>
      <c r="J19" s="4" t="s">
        <v>12</v>
      </c>
      <c r="K19" s="4" t="s">
        <v>13</v>
      </c>
      <c r="L19" s="4" t="s">
        <v>12</v>
      </c>
      <c r="M19" s="4" t="s">
        <v>12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5</v>
      </c>
      <c r="W19" s="4">
        <v>15</v>
      </c>
      <c r="X19" s="6">
        <f t="shared" si="1"/>
        <v>0.33333333333333331</v>
      </c>
      <c r="Y19" s="4" t="str">
        <f t="shared" si="2"/>
        <v>D</v>
      </c>
      <c r="Z19" s="16" t="str">
        <f t="shared" si="3"/>
        <v>BERMASALAH</v>
      </c>
      <c r="AA19" s="16"/>
    </row>
    <row r="20" spans="2:27" ht="15.75">
      <c r="B20" s="4">
        <v>9</v>
      </c>
      <c r="C20" s="3" t="s">
        <v>23</v>
      </c>
      <c r="D20" s="5">
        <v>1800001112</v>
      </c>
      <c r="E20" s="15" t="s">
        <v>18</v>
      </c>
      <c r="F20" s="15"/>
      <c r="G20" s="4" t="s">
        <v>12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12</v>
      </c>
      <c r="V20" s="4">
        <f t="shared" si="0"/>
        <v>4</v>
      </c>
      <c r="W20" s="4">
        <v>15</v>
      </c>
      <c r="X20" s="6">
        <f t="shared" si="1"/>
        <v>0.26666666666666666</v>
      </c>
      <c r="Y20" s="4" t="str">
        <f t="shared" si="2"/>
        <v>D</v>
      </c>
      <c r="Z20" s="16" t="str">
        <f t="shared" si="3"/>
        <v>BERMASALAH</v>
      </c>
      <c r="AA20" s="16"/>
    </row>
    <row r="21" spans="2:27" ht="15.75">
      <c r="B21" s="4">
        <v>10</v>
      </c>
      <c r="C21" s="3" t="s">
        <v>24</v>
      </c>
      <c r="D21" s="5">
        <v>1800001113</v>
      </c>
      <c r="E21" s="15" t="s">
        <v>18</v>
      </c>
      <c r="F21" s="15"/>
      <c r="G21" s="4" t="s">
        <v>12</v>
      </c>
      <c r="H21" s="4" t="s">
        <v>12</v>
      </c>
      <c r="I21" s="4" t="s">
        <v>12</v>
      </c>
      <c r="J21" s="4" t="s">
        <v>13</v>
      </c>
      <c r="K21" s="4" t="s">
        <v>13</v>
      </c>
      <c r="L21" s="4" t="s">
        <v>13</v>
      </c>
      <c r="M21" s="4" t="s">
        <v>12</v>
      </c>
      <c r="N21" s="4" t="s">
        <v>13</v>
      </c>
      <c r="O21" s="4" t="s">
        <v>13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12</v>
      </c>
      <c r="V21" s="4">
        <f t="shared" si="0"/>
        <v>10</v>
      </c>
      <c r="W21" s="4">
        <v>15</v>
      </c>
      <c r="X21" s="6">
        <f t="shared" si="1"/>
        <v>0.66666666666666663</v>
      </c>
      <c r="Y21" s="4" t="str">
        <f t="shared" si="2"/>
        <v>E</v>
      </c>
      <c r="Z21" s="16" t="str">
        <f t="shared" si="3"/>
        <v>SANGAT BERMASALAH</v>
      </c>
      <c r="AA21" s="16"/>
    </row>
    <row r="22" spans="2:27" ht="15.75">
      <c r="B22" s="4">
        <v>11</v>
      </c>
      <c r="C22" s="3" t="s">
        <v>25</v>
      </c>
      <c r="D22" s="5">
        <v>1800001118</v>
      </c>
      <c r="E22" s="15" t="s">
        <v>18</v>
      </c>
      <c r="F22" s="15"/>
      <c r="G22" s="4" t="s">
        <v>12</v>
      </c>
      <c r="H22" s="4" t="s">
        <v>12</v>
      </c>
      <c r="I22" s="4" t="s">
        <v>12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13</v>
      </c>
      <c r="T22" s="4" t="s">
        <v>13</v>
      </c>
      <c r="U22" s="4" t="s">
        <v>12</v>
      </c>
      <c r="V22" s="4">
        <f t="shared" si="0"/>
        <v>9</v>
      </c>
      <c r="W22" s="4">
        <v>15</v>
      </c>
      <c r="X22" s="6">
        <f t="shared" si="1"/>
        <v>0.6</v>
      </c>
      <c r="Y22" s="4" t="str">
        <f t="shared" si="2"/>
        <v>E</v>
      </c>
      <c r="Z22" s="16" t="str">
        <f t="shared" si="3"/>
        <v>SANGAT BERMASALAH</v>
      </c>
      <c r="AA22" s="16"/>
    </row>
    <row r="23" spans="2:27" ht="15.75">
      <c r="B23" s="4">
        <v>12</v>
      </c>
      <c r="C23" s="3" t="s">
        <v>26</v>
      </c>
      <c r="D23" s="5">
        <v>1800001119</v>
      </c>
      <c r="E23" s="15" t="s">
        <v>11</v>
      </c>
      <c r="F23" s="15"/>
      <c r="G23" s="4" t="s">
        <v>13</v>
      </c>
      <c r="H23" s="4" t="s">
        <v>13</v>
      </c>
      <c r="I23" s="4" t="s">
        <v>12</v>
      </c>
      <c r="J23" s="4" t="s">
        <v>13</v>
      </c>
      <c r="K23" s="4" t="s">
        <v>13</v>
      </c>
      <c r="L23" s="4" t="s">
        <v>13</v>
      </c>
      <c r="M23" s="4" t="s">
        <v>12</v>
      </c>
      <c r="N23" s="4" t="s">
        <v>13</v>
      </c>
      <c r="O23" s="4" t="s">
        <v>13</v>
      </c>
      <c r="P23" s="4" t="s">
        <v>13</v>
      </c>
      <c r="Q23" s="4" t="s">
        <v>13</v>
      </c>
      <c r="R23" s="4" t="s">
        <v>13</v>
      </c>
      <c r="S23" s="4" t="s">
        <v>13</v>
      </c>
      <c r="T23" s="4" t="s">
        <v>13</v>
      </c>
      <c r="U23" s="4" t="s">
        <v>12</v>
      </c>
      <c r="V23" s="4">
        <f t="shared" si="0"/>
        <v>12</v>
      </c>
      <c r="W23" s="4">
        <v>15</v>
      </c>
      <c r="X23" s="6">
        <f t="shared" si="1"/>
        <v>0.8</v>
      </c>
      <c r="Y23" s="4" t="str">
        <f t="shared" si="2"/>
        <v>E</v>
      </c>
      <c r="Z23" s="16" t="str">
        <f t="shared" si="3"/>
        <v>SANGAT BERMASALAH</v>
      </c>
      <c r="AA23" s="16"/>
    </row>
    <row r="24" spans="2:27" ht="15.75">
      <c r="B24" s="4">
        <v>13</v>
      </c>
      <c r="C24" s="3" t="s">
        <v>27</v>
      </c>
      <c r="D24" s="5">
        <v>1800001120</v>
      </c>
      <c r="E24" s="15" t="s">
        <v>11</v>
      </c>
      <c r="F24" s="15"/>
      <c r="G24" s="4" t="s">
        <v>13</v>
      </c>
      <c r="H24" s="4" t="s">
        <v>13</v>
      </c>
      <c r="I24" s="4" t="s">
        <v>12</v>
      </c>
      <c r="J24" s="4" t="s">
        <v>13</v>
      </c>
      <c r="K24" s="4" t="s">
        <v>13</v>
      </c>
      <c r="L24" s="4" t="s">
        <v>13</v>
      </c>
      <c r="M24" s="4" t="s">
        <v>12</v>
      </c>
      <c r="N24" s="4" t="s">
        <v>13</v>
      </c>
      <c r="O24" s="4" t="s">
        <v>13</v>
      </c>
      <c r="P24" s="4" t="s">
        <v>13</v>
      </c>
      <c r="Q24" s="4" t="s">
        <v>12</v>
      </c>
      <c r="R24" s="4" t="s">
        <v>13</v>
      </c>
      <c r="S24" s="4" t="s">
        <v>13</v>
      </c>
      <c r="T24" s="4" t="s">
        <v>13</v>
      </c>
      <c r="U24" s="4" t="s">
        <v>13</v>
      </c>
      <c r="V24" s="4">
        <f t="shared" si="0"/>
        <v>12</v>
      </c>
      <c r="W24" s="4">
        <v>15</v>
      </c>
      <c r="X24" s="6">
        <f t="shared" si="1"/>
        <v>0.8</v>
      </c>
      <c r="Y24" s="4" t="str">
        <f t="shared" si="2"/>
        <v>E</v>
      </c>
      <c r="Z24" s="16" t="str">
        <f t="shared" si="3"/>
        <v>SANGAT BERMASALAH</v>
      </c>
      <c r="AA24" s="16"/>
    </row>
    <row r="25" spans="2:27" ht="15.75">
      <c r="B25" s="4">
        <v>14</v>
      </c>
      <c r="C25" s="3" t="s">
        <v>28</v>
      </c>
      <c r="D25" s="5">
        <v>1800001123</v>
      </c>
      <c r="E25" s="15" t="s">
        <v>11</v>
      </c>
      <c r="F25" s="15"/>
      <c r="G25" s="4" t="s">
        <v>13</v>
      </c>
      <c r="H25" s="4" t="s">
        <v>13</v>
      </c>
      <c r="I25" s="4" t="s">
        <v>12</v>
      </c>
      <c r="J25" s="4" t="s">
        <v>13</v>
      </c>
      <c r="K25" s="4" t="s">
        <v>13</v>
      </c>
      <c r="L25" s="4" t="s">
        <v>13</v>
      </c>
      <c r="M25" s="4" t="s">
        <v>12</v>
      </c>
      <c r="N25" s="4" t="s">
        <v>13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13</v>
      </c>
      <c r="V25" s="4">
        <f t="shared" si="0"/>
        <v>12</v>
      </c>
      <c r="W25" s="4">
        <v>15</v>
      </c>
      <c r="X25" s="6">
        <f t="shared" si="1"/>
        <v>0.8</v>
      </c>
      <c r="Y25" s="4" t="str">
        <f t="shared" si="2"/>
        <v>E</v>
      </c>
      <c r="Z25" s="16" t="str">
        <f t="shared" si="3"/>
        <v>SANGAT BERMASALAH</v>
      </c>
      <c r="AA25" s="16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13</v>
      </c>
      <c r="I26" s="4" t="s">
        <v>12</v>
      </c>
      <c r="J26" s="4" t="s">
        <v>13</v>
      </c>
      <c r="K26" s="4" t="s">
        <v>13</v>
      </c>
      <c r="L26" s="4" t="s">
        <v>13</v>
      </c>
      <c r="M26" s="4" t="s">
        <v>12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12</v>
      </c>
      <c r="S26" s="4" t="s">
        <v>13</v>
      </c>
      <c r="T26" s="4" t="s">
        <v>12</v>
      </c>
      <c r="U26" s="4" t="s">
        <v>13</v>
      </c>
      <c r="V26" s="4">
        <f t="shared" si="0"/>
        <v>9</v>
      </c>
      <c r="W26" s="4">
        <v>15</v>
      </c>
      <c r="X26" s="6">
        <f t="shared" si="1"/>
        <v>0.6</v>
      </c>
      <c r="Y26" s="4" t="str">
        <f t="shared" si="2"/>
        <v>E</v>
      </c>
      <c r="Z26" s="16" t="str">
        <f t="shared" si="3"/>
        <v>SANGAT BERMASALAH</v>
      </c>
      <c r="AA26" s="16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13</v>
      </c>
      <c r="O27" s="4" t="s">
        <v>12</v>
      </c>
      <c r="P27" s="4" t="s">
        <v>13</v>
      </c>
      <c r="Q27" s="4" t="s">
        <v>13</v>
      </c>
      <c r="R27" s="4" t="s">
        <v>12</v>
      </c>
      <c r="S27" s="4" t="s">
        <v>13</v>
      </c>
      <c r="T27" s="4" t="s">
        <v>12</v>
      </c>
      <c r="U27" s="4" t="s">
        <v>12</v>
      </c>
      <c r="V27" s="4">
        <f t="shared" si="0"/>
        <v>8</v>
      </c>
      <c r="W27" s="4">
        <v>15</v>
      </c>
      <c r="X27" s="6">
        <f t="shared" si="1"/>
        <v>0.53333333333333333</v>
      </c>
      <c r="Y27" s="4" t="str">
        <f t="shared" si="2"/>
        <v>E</v>
      </c>
      <c r="Z27" s="16" t="str">
        <f t="shared" si="3"/>
        <v>SANGAT BERMASALAH</v>
      </c>
      <c r="AA27" s="16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13</v>
      </c>
      <c r="J28" s="4" t="s">
        <v>12</v>
      </c>
      <c r="K28" s="4" t="s">
        <v>13</v>
      </c>
      <c r="L28" s="4" t="s">
        <v>13</v>
      </c>
      <c r="M28" s="4" t="s">
        <v>12</v>
      </c>
      <c r="N28" s="4" t="s">
        <v>12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12</v>
      </c>
      <c r="V28" s="4">
        <f t="shared" si="0"/>
        <v>7</v>
      </c>
      <c r="W28" s="4">
        <v>15</v>
      </c>
      <c r="X28" s="6">
        <f t="shared" si="1"/>
        <v>0.46666666666666667</v>
      </c>
      <c r="Y28" s="4" t="str">
        <f t="shared" si="2"/>
        <v>D</v>
      </c>
      <c r="Z28" s="16" t="str">
        <f t="shared" si="3"/>
        <v>BERMASALAH</v>
      </c>
      <c r="AA28" s="16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12</v>
      </c>
      <c r="O29" s="4" t="s">
        <v>12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9</v>
      </c>
      <c r="W29" s="4">
        <v>15</v>
      </c>
      <c r="X29" s="6">
        <f t="shared" si="1"/>
        <v>0.6</v>
      </c>
      <c r="Y29" s="4" t="str">
        <f t="shared" si="2"/>
        <v>E</v>
      </c>
      <c r="Z29" s="16" t="str">
        <f t="shared" si="3"/>
        <v>SANGAT BERMASALAH</v>
      </c>
      <c r="AA29" s="16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12</v>
      </c>
      <c r="J30" s="4" t="s">
        <v>12</v>
      </c>
      <c r="K30" s="4" t="s">
        <v>13</v>
      </c>
      <c r="L30" s="4" t="s">
        <v>13</v>
      </c>
      <c r="M30" s="4" t="s">
        <v>13</v>
      </c>
      <c r="N30" s="4" t="s">
        <v>12</v>
      </c>
      <c r="O30" s="4" t="s">
        <v>12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12</v>
      </c>
      <c r="V30" s="4">
        <f t="shared" si="0"/>
        <v>10</v>
      </c>
      <c r="W30" s="4">
        <v>15</v>
      </c>
      <c r="X30" s="6">
        <f t="shared" si="1"/>
        <v>0.66666666666666663</v>
      </c>
      <c r="Y30" s="4" t="str">
        <f t="shared" si="2"/>
        <v>E</v>
      </c>
      <c r="Z30" s="16" t="str">
        <f t="shared" si="3"/>
        <v>SANGAT BERMASALAH</v>
      </c>
      <c r="AA30" s="16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13</v>
      </c>
      <c r="I31" s="4" t="s">
        <v>13</v>
      </c>
      <c r="J31" s="4" t="s">
        <v>13</v>
      </c>
      <c r="K31" s="4" t="s">
        <v>13</v>
      </c>
      <c r="L31" s="4" t="s">
        <v>13</v>
      </c>
      <c r="M31" s="4" t="s">
        <v>13</v>
      </c>
      <c r="N31" s="4" t="s">
        <v>12</v>
      </c>
      <c r="O31" s="4" t="s">
        <v>12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10</v>
      </c>
      <c r="W31" s="4">
        <v>15</v>
      </c>
      <c r="X31" s="6">
        <f t="shared" si="1"/>
        <v>0.66666666666666663</v>
      </c>
      <c r="Y31" s="4" t="str">
        <f t="shared" si="2"/>
        <v>E</v>
      </c>
      <c r="Z31" s="16" t="str">
        <f t="shared" si="3"/>
        <v>SANGAT BERMASALAH</v>
      </c>
      <c r="AA31" s="16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13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12</v>
      </c>
      <c r="V32" s="4">
        <f t="shared" si="0"/>
        <v>8</v>
      </c>
      <c r="W32" s="4">
        <v>15</v>
      </c>
      <c r="X32" s="6">
        <f t="shared" si="1"/>
        <v>0.53333333333333333</v>
      </c>
      <c r="Y32" s="4" t="str">
        <f t="shared" si="2"/>
        <v>E</v>
      </c>
      <c r="Z32" s="16" t="str">
        <f t="shared" si="3"/>
        <v>SANGAT BERMASALAH</v>
      </c>
      <c r="AA32" s="16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12</v>
      </c>
      <c r="I33" s="4" t="s">
        <v>12</v>
      </c>
      <c r="J33" s="4" t="s">
        <v>12</v>
      </c>
      <c r="K33" s="4" t="s">
        <v>13</v>
      </c>
      <c r="L33" s="4" t="s">
        <v>13</v>
      </c>
      <c r="M33" s="4" t="s">
        <v>13</v>
      </c>
      <c r="N33" s="4" t="s">
        <v>12</v>
      </c>
      <c r="O33" s="4" t="s">
        <v>12</v>
      </c>
      <c r="P33" s="4" t="s">
        <v>12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12</v>
      </c>
      <c r="V33" s="4">
        <f t="shared" si="0"/>
        <v>8</v>
      </c>
      <c r="W33" s="4">
        <v>15</v>
      </c>
      <c r="X33" s="6">
        <f t="shared" si="1"/>
        <v>0.53333333333333333</v>
      </c>
      <c r="Y33" s="4" t="str">
        <f t="shared" si="2"/>
        <v>E</v>
      </c>
      <c r="Z33" s="16" t="str">
        <f t="shared" si="3"/>
        <v>SANGAT BERMASALAH</v>
      </c>
      <c r="AA33" s="16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12</v>
      </c>
      <c r="I34" s="4" t="s">
        <v>12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12</v>
      </c>
      <c r="P34" s="4" t="s">
        <v>12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12</v>
      </c>
      <c r="V34" s="4">
        <f t="shared" si="0"/>
        <v>8</v>
      </c>
      <c r="W34" s="4">
        <v>15</v>
      </c>
      <c r="X34" s="6">
        <f t="shared" si="1"/>
        <v>0.53333333333333333</v>
      </c>
      <c r="Y34" s="4" t="str">
        <f t="shared" si="2"/>
        <v>E</v>
      </c>
      <c r="Z34" s="16" t="str">
        <f t="shared" si="3"/>
        <v>SANGAT BERMASALAH</v>
      </c>
      <c r="AA34" s="16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12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7</v>
      </c>
      <c r="W35" s="4">
        <v>15</v>
      </c>
      <c r="X35" s="6">
        <f t="shared" si="1"/>
        <v>0.46666666666666667</v>
      </c>
      <c r="Y35" s="4" t="str">
        <f t="shared" si="2"/>
        <v>D</v>
      </c>
      <c r="Z35" s="16" t="str">
        <f t="shared" si="3"/>
        <v>BERMASALAH</v>
      </c>
      <c r="AA35" s="16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12</v>
      </c>
      <c r="M36" s="4" t="s">
        <v>12</v>
      </c>
      <c r="N36" s="4" t="s">
        <v>12</v>
      </c>
      <c r="O36" s="4" t="s">
        <v>13</v>
      </c>
      <c r="P36" s="4" t="s">
        <v>12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4">
        <f t="shared" si="0"/>
        <v>10</v>
      </c>
      <c r="W36" s="4">
        <v>15</v>
      </c>
      <c r="X36" s="6">
        <f t="shared" si="1"/>
        <v>0.66666666666666663</v>
      </c>
      <c r="Y36" s="4" t="str">
        <f t="shared" si="2"/>
        <v>E</v>
      </c>
      <c r="Z36" s="16" t="str">
        <f t="shared" si="3"/>
        <v>SANGAT BERMASALAH</v>
      </c>
      <c r="AA36" s="16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13</v>
      </c>
      <c r="J37" s="4" t="s">
        <v>13</v>
      </c>
      <c r="K37" s="4" t="s">
        <v>13</v>
      </c>
      <c r="L37" s="4" t="s">
        <v>12</v>
      </c>
      <c r="M37" s="4" t="s">
        <v>12</v>
      </c>
      <c r="N37" s="4" t="s">
        <v>12</v>
      </c>
      <c r="O37" s="4" t="s">
        <v>13</v>
      </c>
      <c r="P37" s="4" t="s">
        <v>12</v>
      </c>
      <c r="Q37" s="4" t="s">
        <v>12</v>
      </c>
      <c r="R37" s="4" t="s">
        <v>13</v>
      </c>
      <c r="S37" s="4" t="s">
        <v>13</v>
      </c>
      <c r="T37" s="4" t="s">
        <v>12</v>
      </c>
      <c r="U37" s="4" t="s">
        <v>13</v>
      </c>
      <c r="V37" s="4">
        <f t="shared" si="0"/>
        <v>8</v>
      </c>
      <c r="W37" s="4">
        <v>15</v>
      </c>
      <c r="X37" s="6">
        <f t="shared" si="1"/>
        <v>0.53333333333333333</v>
      </c>
      <c r="Y37" s="4" t="str">
        <f t="shared" si="2"/>
        <v>E</v>
      </c>
      <c r="Z37" s="16" t="str">
        <f t="shared" si="3"/>
        <v>SANGAT BERMASALAH</v>
      </c>
      <c r="AA37" s="16"/>
    </row>
    <row r="38" spans="2:27" ht="15.75">
      <c r="B38" s="4">
        <v>27</v>
      </c>
      <c r="C38" s="3" t="s">
        <v>74</v>
      </c>
      <c r="D38" s="5">
        <v>1800001139</v>
      </c>
      <c r="E38" s="17" t="s">
        <v>11</v>
      </c>
      <c r="F38" s="18"/>
      <c r="G38" s="4" t="s">
        <v>12</v>
      </c>
      <c r="H38" s="4" t="s">
        <v>12</v>
      </c>
      <c r="I38" s="4" t="s">
        <v>12</v>
      </c>
      <c r="J38" s="4" t="s">
        <v>12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13</v>
      </c>
      <c r="P38" s="4" t="s">
        <v>12</v>
      </c>
      <c r="Q38" s="4" t="s">
        <v>12</v>
      </c>
      <c r="R38" s="4" t="s">
        <v>12</v>
      </c>
      <c r="S38" s="4" t="s">
        <v>12</v>
      </c>
      <c r="T38" s="4" t="s">
        <v>12</v>
      </c>
      <c r="U38" s="4" t="s">
        <v>13</v>
      </c>
      <c r="V38" s="4">
        <f t="shared" si="0"/>
        <v>2</v>
      </c>
      <c r="W38" s="4">
        <v>15</v>
      </c>
      <c r="X38" s="6">
        <f t="shared" si="1"/>
        <v>0.13333333333333333</v>
      </c>
      <c r="Y38" s="4" t="str">
        <f t="shared" si="2"/>
        <v>C</v>
      </c>
      <c r="Z38" s="16" t="str">
        <f t="shared" si="3"/>
        <v>CUKUP BERMASALAH</v>
      </c>
      <c r="AA38" s="16"/>
    </row>
    <row r="39" spans="2:27" ht="15.75">
      <c r="B39" s="4">
        <v>28</v>
      </c>
      <c r="C39" s="3" t="s">
        <v>41</v>
      </c>
      <c r="D39" s="5">
        <v>1800001249</v>
      </c>
      <c r="E39" s="15" t="s">
        <v>11</v>
      </c>
      <c r="F39" s="15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12</v>
      </c>
      <c r="L39" s="4" t="s">
        <v>12</v>
      </c>
      <c r="M39" s="4" t="s">
        <v>12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7</v>
      </c>
      <c r="W39" s="4">
        <v>15</v>
      </c>
      <c r="X39" s="6">
        <f t="shared" si="1"/>
        <v>0.46666666666666667</v>
      </c>
      <c r="Y39" s="4" t="str">
        <f t="shared" si="2"/>
        <v>D</v>
      </c>
      <c r="Z39" s="16" t="str">
        <f t="shared" si="3"/>
        <v>BERMASALAH</v>
      </c>
      <c r="AA39" s="16"/>
    </row>
    <row r="40" spans="2:27" ht="15.75">
      <c r="B40" s="7"/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5.75">
      <c r="B41" s="7"/>
      <c r="C41" s="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5.75">
      <c r="B43" s="14" t="s">
        <v>42</v>
      </c>
      <c r="C43" s="14"/>
      <c r="D43" s="14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5.75"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5.75">
      <c r="B45" s="7"/>
      <c r="C45" s="20" t="s">
        <v>43</v>
      </c>
      <c r="D45" s="20"/>
      <c r="E45" s="20"/>
      <c r="F45" s="2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5.75">
      <c r="B46" s="7"/>
      <c r="C46" s="20" t="s">
        <v>44</v>
      </c>
      <c r="D46" s="20"/>
      <c r="E46" s="20"/>
      <c r="F46" s="2">
        <f>ROWS(B12:B39)</f>
        <v>28</v>
      </c>
      <c r="G46" s="2">
        <f t="shared" ref="G46:U46" si="4">ROWS(C12:C39)</f>
        <v>28</v>
      </c>
      <c r="H46" s="2">
        <f t="shared" si="4"/>
        <v>28</v>
      </c>
      <c r="I46" s="2">
        <f t="shared" si="4"/>
        <v>28</v>
      </c>
      <c r="J46" s="2">
        <f t="shared" si="4"/>
        <v>28</v>
      </c>
      <c r="K46" s="2">
        <f t="shared" si="4"/>
        <v>28</v>
      </c>
      <c r="L46" s="2">
        <f t="shared" si="4"/>
        <v>28</v>
      </c>
      <c r="M46" s="2">
        <f t="shared" si="4"/>
        <v>28</v>
      </c>
      <c r="N46" s="2">
        <f t="shared" si="4"/>
        <v>28</v>
      </c>
      <c r="O46" s="2">
        <f t="shared" si="4"/>
        <v>28</v>
      </c>
      <c r="P46" s="2">
        <f t="shared" si="4"/>
        <v>28</v>
      </c>
      <c r="Q46" s="2">
        <f t="shared" si="4"/>
        <v>28</v>
      </c>
      <c r="R46" s="2">
        <f t="shared" si="4"/>
        <v>28</v>
      </c>
      <c r="S46" s="2">
        <f t="shared" si="4"/>
        <v>28</v>
      </c>
      <c r="T46" s="2">
        <f t="shared" si="4"/>
        <v>28</v>
      </c>
      <c r="U46" s="2">
        <f t="shared" si="4"/>
        <v>28</v>
      </c>
      <c r="V46" s="7"/>
      <c r="W46" s="7"/>
      <c r="X46" s="7"/>
      <c r="Y46" s="7"/>
      <c r="Z46" s="7"/>
      <c r="AA46" s="7"/>
    </row>
    <row r="47" spans="2:27" ht="15.75">
      <c r="B47" s="7"/>
      <c r="C47" s="20" t="s">
        <v>45</v>
      </c>
      <c r="D47" s="20"/>
      <c r="E47" s="20"/>
      <c r="F47" s="7"/>
      <c r="G47" s="2">
        <f>COUNTIF(G12:G39,"YA")</f>
        <v>12</v>
      </c>
      <c r="H47" s="2">
        <f t="shared" ref="H47:U47" si="5">COUNTIF(H12:H39,"YA")</f>
        <v>14</v>
      </c>
      <c r="I47" s="2">
        <f t="shared" si="5"/>
        <v>10</v>
      </c>
      <c r="J47" s="2">
        <f t="shared" si="5"/>
        <v>12</v>
      </c>
      <c r="K47" s="2">
        <f t="shared" si="5"/>
        <v>19</v>
      </c>
      <c r="L47" s="2">
        <f t="shared" si="5"/>
        <v>15</v>
      </c>
      <c r="M47" s="2">
        <f t="shared" si="5"/>
        <v>10</v>
      </c>
      <c r="N47" s="2">
        <f t="shared" si="5"/>
        <v>10</v>
      </c>
      <c r="O47" s="2">
        <f t="shared" si="5"/>
        <v>12</v>
      </c>
      <c r="P47" s="2">
        <f t="shared" si="5"/>
        <v>11</v>
      </c>
      <c r="Q47" s="2">
        <f t="shared" si="5"/>
        <v>21</v>
      </c>
      <c r="R47" s="2">
        <f t="shared" si="5"/>
        <v>20</v>
      </c>
      <c r="S47" s="2">
        <f t="shared" si="5"/>
        <v>18</v>
      </c>
      <c r="T47" s="2">
        <f t="shared" si="5"/>
        <v>18</v>
      </c>
      <c r="U47" s="2">
        <f t="shared" si="5"/>
        <v>12</v>
      </c>
      <c r="V47" s="7"/>
      <c r="W47" s="7"/>
      <c r="X47" s="7"/>
      <c r="Y47" s="7"/>
      <c r="Z47" s="7"/>
      <c r="AA47" s="7"/>
    </row>
    <row r="48" spans="2:27" ht="15.75">
      <c r="B48" s="7"/>
      <c r="C48" s="8"/>
      <c r="D48" s="7"/>
      <c r="E48" s="7"/>
      <c r="F48" s="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7"/>
      <c r="W48" s="7"/>
      <c r="X48" s="7"/>
      <c r="Y48" s="7"/>
      <c r="Z48" s="7"/>
      <c r="AA48" s="7"/>
    </row>
    <row r="49" spans="2:27" ht="15.75">
      <c r="B49" s="7"/>
      <c r="C49" s="20" t="s">
        <v>46</v>
      </c>
      <c r="D49" s="20"/>
      <c r="E49" s="20"/>
      <c r="F49" s="20"/>
      <c r="G49" s="11">
        <f>G47/F46*100%</f>
        <v>0.42857142857142855</v>
      </c>
      <c r="H49" s="11">
        <f>H47/G46*100%</f>
        <v>0.5</v>
      </c>
      <c r="I49" s="11">
        <f t="shared" ref="I49:U49" si="6">I47/H46*100%</f>
        <v>0.35714285714285715</v>
      </c>
      <c r="J49" s="11">
        <f t="shared" si="6"/>
        <v>0.42857142857142855</v>
      </c>
      <c r="K49" s="11">
        <f t="shared" si="6"/>
        <v>0.6785714285714286</v>
      </c>
      <c r="L49" s="11">
        <f t="shared" si="6"/>
        <v>0.5357142857142857</v>
      </c>
      <c r="M49" s="11">
        <f t="shared" si="6"/>
        <v>0.35714285714285715</v>
      </c>
      <c r="N49" s="11">
        <f t="shared" si="6"/>
        <v>0.35714285714285715</v>
      </c>
      <c r="O49" s="11">
        <f t="shared" si="6"/>
        <v>0.42857142857142855</v>
      </c>
      <c r="P49" s="11">
        <f t="shared" si="6"/>
        <v>0.39285714285714285</v>
      </c>
      <c r="Q49" s="11">
        <f t="shared" si="6"/>
        <v>0.75</v>
      </c>
      <c r="R49" s="11">
        <f t="shared" si="6"/>
        <v>0.7142857142857143</v>
      </c>
      <c r="S49" s="11">
        <f t="shared" si="6"/>
        <v>0.6428571428571429</v>
      </c>
      <c r="T49" s="11">
        <f t="shared" si="6"/>
        <v>0.6428571428571429</v>
      </c>
      <c r="U49" s="11">
        <f t="shared" si="6"/>
        <v>0.42857142857142855</v>
      </c>
      <c r="V49" s="7"/>
      <c r="W49" s="7"/>
      <c r="X49" s="7"/>
      <c r="Y49" s="7"/>
      <c r="Z49" s="7"/>
      <c r="AA49" s="7"/>
    </row>
    <row r="50" spans="2:27" ht="15.75">
      <c r="B50" s="7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5.75">
      <c r="B51" s="7"/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5.75">
      <c r="B52" s="7"/>
      <c r="C52" s="20" t="s">
        <v>47</v>
      </c>
      <c r="D52" s="20"/>
      <c r="E52" s="20"/>
      <c r="F52" s="20"/>
      <c r="G52" s="20"/>
      <c r="H52" s="2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5.75">
      <c r="B53" s="7"/>
      <c r="C53" s="20" t="s">
        <v>48</v>
      </c>
      <c r="D53" s="20"/>
      <c r="E53" s="20"/>
      <c r="F53" s="20"/>
      <c r="G53" s="20"/>
      <c r="H53" s="2">
        <f>F46-(COUNTIF(V12:V39,"0"))</f>
        <v>28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5.75">
      <c r="B54" s="7"/>
      <c r="C54" s="20" t="s">
        <v>49</v>
      </c>
      <c r="D54" s="20"/>
      <c r="E54" s="20"/>
      <c r="F54" s="20"/>
      <c r="G54" s="20"/>
      <c r="H54" s="2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5.75">
      <c r="B55" s="7"/>
      <c r="C55" s="20" t="s">
        <v>50</v>
      </c>
      <c r="D55" s="20"/>
      <c r="E55" s="20"/>
      <c r="F55" s="20"/>
      <c r="G55" s="20"/>
      <c r="H55" s="2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Z15:AA15"/>
    <mergeCell ref="E16:F16"/>
    <mergeCell ref="Z16:AA16"/>
    <mergeCell ref="E17:F17"/>
    <mergeCell ref="Z17:AA17"/>
    <mergeCell ref="B6:AA6"/>
    <mergeCell ref="B7:AA7"/>
    <mergeCell ref="B43:D43"/>
    <mergeCell ref="C45:E45"/>
    <mergeCell ref="C46:E46"/>
    <mergeCell ref="E12:F12"/>
    <mergeCell ref="Z12:AA12"/>
    <mergeCell ref="W10:W11"/>
    <mergeCell ref="X10:X11"/>
    <mergeCell ref="Y10:Y11"/>
    <mergeCell ref="Z10:AA11"/>
    <mergeCell ref="E13:F13"/>
    <mergeCell ref="Z13:AA13"/>
    <mergeCell ref="E14:F14"/>
    <mergeCell ref="Z14:AA14"/>
    <mergeCell ref="E15:F15"/>
    <mergeCell ref="C55:G55"/>
    <mergeCell ref="C47:E47"/>
    <mergeCell ref="C49:F49"/>
    <mergeCell ref="C52:G52"/>
    <mergeCell ref="C53:G53"/>
    <mergeCell ref="C54:G54"/>
  </mergeCells>
  <pageMargins left="0.75" right="0.75" top="1" bottom="1" header="0.51180555555555596" footer="0.51180555555555596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topLeftCell="H34" zoomScale="86" zoomScaleNormal="86" workbookViewId="0">
      <selection activeCell="V38" sqref="V38"/>
    </sheetView>
  </sheetViews>
  <sheetFormatPr defaultColWidth="9.140625" defaultRowHeight="15"/>
  <cols>
    <col min="3" max="3" width="34.140625" customWidth="1"/>
    <col min="4" max="4" width="18.28515625" customWidth="1"/>
    <col min="6" max="6" width="12.85546875" customWidth="1"/>
    <col min="7" max="7" width="14.7109375" customWidth="1"/>
    <col min="25" max="25" width="20.85546875" customWidth="1"/>
    <col min="27" max="27" width="20.85546875" customWidth="1"/>
  </cols>
  <sheetData>
    <row r="6" spans="2:27" ht="15.75">
      <c r="B6" s="13" t="s">
        <v>77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2:27" ht="15.7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2:27" ht="15.75">
      <c r="B10" s="23" t="s">
        <v>0</v>
      </c>
      <c r="C10" s="23" t="s">
        <v>1</v>
      </c>
      <c r="D10" s="23" t="s">
        <v>2</v>
      </c>
      <c r="E10" s="25" t="s">
        <v>3</v>
      </c>
      <c r="F10" s="26"/>
      <c r="G10" s="17" t="s">
        <v>59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8"/>
      <c r="V10" s="23" t="s">
        <v>5</v>
      </c>
      <c r="W10" s="23" t="s">
        <v>6</v>
      </c>
      <c r="X10" s="23" t="s">
        <v>7</v>
      </c>
      <c r="Y10" s="23" t="s">
        <v>8</v>
      </c>
      <c r="Z10" s="25" t="s">
        <v>62</v>
      </c>
      <c r="AA10" s="26"/>
    </row>
    <row r="11" spans="2:27" ht="15.75">
      <c r="B11" s="24"/>
      <c r="C11" s="24"/>
      <c r="D11" s="24"/>
      <c r="E11" s="27"/>
      <c r="F11" s="28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24"/>
      <c r="W11" s="24"/>
      <c r="X11" s="24"/>
      <c r="Y11" s="24"/>
      <c r="Z11" s="27"/>
      <c r="AA11" s="28"/>
    </row>
    <row r="12" spans="2:27" ht="15.75">
      <c r="B12" s="4">
        <v>1</v>
      </c>
      <c r="C12" s="3" t="s">
        <v>10</v>
      </c>
      <c r="D12" s="4">
        <v>1600001002</v>
      </c>
      <c r="E12" s="17" t="s">
        <v>11</v>
      </c>
      <c r="F12" s="18"/>
      <c r="G12" s="4" t="s">
        <v>12</v>
      </c>
      <c r="H12" s="4" t="s">
        <v>12</v>
      </c>
      <c r="I12" s="4" t="s">
        <v>12</v>
      </c>
      <c r="J12" s="4" t="s">
        <v>12</v>
      </c>
      <c r="K12" s="4" t="s">
        <v>13</v>
      </c>
      <c r="L12" s="4" t="s">
        <v>13</v>
      </c>
      <c r="M12" s="4" t="s">
        <v>13</v>
      </c>
      <c r="N12" s="4" t="s">
        <v>13</v>
      </c>
      <c r="O12" s="4" t="s">
        <v>12</v>
      </c>
      <c r="P12" s="4" t="s">
        <v>12</v>
      </c>
      <c r="Q12" s="4" t="s">
        <v>13</v>
      </c>
      <c r="R12" s="4" t="s">
        <v>12</v>
      </c>
      <c r="S12" s="4" t="s">
        <v>13</v>
      </c>
      <c r="T12" s="4" t="s">
        <v>13</v>
      </c>
      <c r="U12" s="4" t="s">
        <v>13</v>
      </c>
      <c r="V12" s="4">
        <f t="shared" ref="V12:V39" si="0">COUNTIF(G12:U12,"YA")</f>
        <v>8</v>
      </c>
      <c r="W12" s="4">
        <v>15</v>
      </c>
      <c r="X12" s="6">
        <f t="shared" ref="X12:X39" si="1">V12/W12</f>
        <v>0.53333333333333333</v>
      </c>
      <c r="Y12" s="4" t="str">
        <f t="shared" ref="Y12:Y39" si="2">IF(X12&gt;51%,"E",(IF(X12&gt;26%,"D",(IF(X12&gt;11%,"C",(IF(X12&gt;1%,"B","A")))))))</f>
        <v>E</v>
      </c>
      <c r="Z12" s="21" t="str">
        <f t="shared" ref="Z12:Z39" si="3">IF(X12&gt;51%,"SANGAT BERMASALAH",(IF(X12&gt;26%,"BERMASALAH",(IF(X12&gt;11%,"CUKUP BERMASALAH",(IF(X12&gt;1%,"AGAK BERMASALAH","TIDAK BERMASALAH")))))))</f>
        <v>SANGAT BERMASALAH</v>
      </c>
      <c r="AA12" s="22"/>
    </row>
    <row r="13" spans="2:27" ht="15.75">
      <c r="B13" s="4">
        <v>2</v>
      </c>
      <c r="C13" s="3" t="s">
        <v>15</v>
      </c>
      <c r="D13" s="5">
        <v>1600001025</v>
      </c>
      <c r="E13" s="17" t="s">
        <v>11</v>
      </c>
      <c r="F13" s="18"/>
      <c r="G13" s="4" t="s">
        <v>12</v>
      </c>
      <c r="H13" s="4" t="s">
        <v>13</v>
      </c>
      <c r="I13" s="4" t="s">
        <v>13</v>
      </c>
      <c r="J13" s="4" t="s">
        <v>12</v>
      </c>
      <c r="K13" s="4" t="s">
        <v>13</v>
      </c>
      <c r="L13" s="4" t="s">
        <v>12</v>
      </c>
      <c r="M13" s="4" t="s">
        <v>12</v>
      </c>
      <c r="N13" s="4" t="s">
        <v>12</v>
      </c>
      <c r="O13" s="4" t="s">
        <v>12</v>
      </c>
      <c r="P13" s="4" t="s">
        <v>12</v>
      </c>
      <c r="Q13" s="4" t="s">
        <v>13</v>
      </c>
      <c r="R13" s="4" t="s">
        <v>13</v>
      </c>
      <c r="S13" s="4" t="s">
        <v>13</v>
      </c>
      <c r="T13" s="4" t="s">
        <v>12</v>
      </c>
      <c r="U13" s="4" t="s">
        <v>12</v>
      </c>
      <c r="V13" s="4">
        <f t="shared" si="0"/>
        <v>6</v>
      </c>
      <c r="W13" s="4">
        <v>15</v>
      </c>
      <c r="X13" s="6">
        <f t="shared" si="1"/>
        <v>0.4</v>
      </c>
      <c r="Y13" s="4" t="str">
        <f t="shared" si="2"/>
        <v>D</v>
      </c>
      <c r="Z13" s="21" t="str">
        <f t="shared" si="3"/>
        <v>BERMASALAH</v>
      </c>
      <c r="AA13" s="22"/>
    </row>
    <row r="14" spans="2:27" ht="15.75">
      <c r="B14" s="4">
        <v>3</v>
      </c>
      <c r="C14" s="3" t="s">
        <v>16</v>
      </c>
      <c r="D14" s="5">
        <v>1600001047</v>
      </c>
      <c r="E14" s="17" t="s">
        <v>11</v>
      </c>
      <c r="F14" s="18"/>
      <c r="G14" s="4" t="s">
        <v>12</v>
      </c>
      <c r="H14" s="4" t="s">
        <v>12</v>
      </c>
      <c r="I14" s="4" t="s">
        <v>13</v>
      </c>
      <c r="J14" s="4" t="s">
        <v>12</v>
      </c>
      <c r="K14" s="4" t="s">
        <v>12</v>
      </c>
      <c r="L14" s="4" t="s">
        <v>12</v>
      </c>
      <c r="M14" s="4" t="s">
        <v>12</v>
      </c>
      <c r="N14" s="4" t="s">
        <v>12</v>
      </c>
      <c r="O14" s="4" t="s">
        <v>12</v>
      </c>
      <c r="P14" s="4" t="s">
        <v>12</v>
      </c>
      <c r="Q14" s="4" t="s">
        <v>13</v>
      </c>
      <c r="R14" s="4" t="s">
        <v>13</v>
      </c>
      <c r="S14" s="4" t="s">
        <v>13</v>
      </c>
      <c r="T14" s="4" t="s">
        <v>12</v>
      </c>
      <c r="U14" s="4" t="s">
        <v>13</v>
      </c>
      <c r="V14" s="4">
        <f t="shared" si="0"/>
        <v>5</v>
      </c>
      <c r="W14" s="4">
        <v>15</v>
      </c>
      <c r="X14" s="6">
        <f t="shared" si="1"/>
        <v>0.33333333333333331</v>
      </c>
      <c r="Y14" s="4" t="str">
        <f t="shared" si="2"/>
        <v>D</v>
      </c>
      <c r="Z14" s="21" t="str">
        <f t="shared" si="3"/>
        <v>BERMASALAH</v>
      </c>
      <c r="AA14" s="22"/>
    </row>
    <row r="15" spans="2:27" ht="15.75">
      <c r="B15" s="4">
        <v>4</v>
      </c>
      <c r="C15" s="3" t="s">
        <v>17</v>
      </c>
      <c r="D15" s="5">
        <v>1800001104</v>
      </c>
      <c r="E15" s="17" t="s">
        <v>18</v>
      </c>
      <c r="F15" s="18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12</v>
      </c>
      <c r="P15" s="4" t="s">
        <v>12</v>
      </c>
      <c r="Q15" s="4" t="s">
        <v>13</v>
      </c>
      <c r="R15" s="4" t="s">
        <v>13</v>
      </c>
      <c r="S15" s="4" t="s">
        <v>12</v>
      </c>
      <c r="T15" s="4" t="s">
        <v>12</v>
      </c>
      <c r="U15" s="4" t="s">
        <v>12</v>
      </c>
      <c r="V15" s="4">
        <f t="shared" si="0"/>
        <v>4</v>
      </c>
      <c r="W15" s="4">
        <v>15</v>
      </c>
      <c r="X15" s="6">
        <f t="shared" si="1"/>
        <v>0.26666666666666666</v>
      </c>
      <c r="Y15" s="4" t="str">
        <f t="shared" si="2"/>
        <v>D</v>
      </c>
      <c r="Z15" s="21" t="str">
        <f t="shared" si="3"/>
        <v>BERMASALAH</v>
      </c>
      <c r="AA15" s="22"/>
    </row>
    <row r="16" spans="2:27" ht="15.75">
      <c r="B16" s="4">
        <v>5</v>
      </c>
      <c r="C16" s="3" t="s">
        <v>19</v>
      </c>
      <c r="D16" s="5">
        <v>1800001106</v>
      </c>
      <c r="E16" s="17" t="s">
        <v>11</v>
      </c>
      <c r="F16" s="18"/>
      <c r="G16" s="4" t="s">
        <v>13</v>
      </c>
      <c r="H16" s="4" t="s">
        <v>12</v>
      </c>
      <c r="I16" s="4" t="s">
        <v>12</v>
      </c>
      <c r="J16" s="4" t="s">
        <v>12</v>
      </c>
      <c r="K16" s="4" t="s">
        <v>12</v>
      </c>
      <c r="L16" s="4" t="s">
        <v>12</v>
      </c>
      <c r="M16" s="4" t="s">
        <v>12</v>
      </c>
      <c r="N16" s="4" t="s">
        <v>12</v>
      </c>
      <c r="O16" s="4" t="s">
        <v>12</v>
      </c>
      <c r="P16" s="4" t="s">
        <v>12</v>
      </c>
      <c r="Q16" s="4" t="s">
        <v>13</v>
      </c>
      <c r="R16" s="4" t="s">
        <v>13</v>
      </c>
      <c r="S16" s="4" t="s">
        <v>12</v>
      </c>
      <c r="T16" s="4" t="s">
        <v>13</v>
      </c>
      <c r="U16" s="4" t="s">
        <v>13</v>
      </c>
      <c r="V16" s="4">
        <f t="shared" si="0"/>
        <v>5</v>
      </c>
      <c r="W16" s="4">
        <v>15</v>
      </c>
      <c r="X16" s="6">
        <f t="shared" si="1"/>
        <v>0.33333333333333331</v>
      </c>
      <c r="Y16" s="4" t="str">
        <f t="shared" si="2"/>
        <v>D</v>
      </c>
      <c r="Z16" s="21" t="str">
        <f t="shared" si="3"/>
        <v>BERMASALAH</v>
      </c>
      <c r="AA16" s="22"/>
    </row>
    <row r="17" spans="2:27" ht="15.75">
      <c r="B17" s="4">
        <v>6</v>
      </c>
      <c r="C17" s="3" t="s">
        <v>20</v>
      </c>
      <c r="D17" s="5">
        <v>1800001107</v>
      </c>
      <c r="E17" s="17" t="s">
        <v>18</v>
      </c>
      <c r="F17" s="18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12</v>
      </c>
      <c r="L17" s="4" t="s">
        <v>12</v>
      </c>
      <c r="M17" s="4" t="s">
        <v>13</v>
      </c>
      <c r="N17" s="4" t="s">
        <v>13</v>
      </c>
      <c r="O17" s="4" t="s">
        <v>12</v>
      </c>
      <c r="P17" s="4" t="s">
        <v>12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7</v>
      </c>
      <c r="W17" s="4">
        <v>15</v>
      </c>
      <c r="X17" s="6">
        <f t="shared" si="1"/>
        <v>0.46666666666666667</v>
      </c>
      <c r="Y17" s="4" t="str">
        <f t="shared" si="2"/>
        <v>D</v>
      </c>
      <c r="Z17" s="21" t="str">
        <f t="shared" si="3"/>
        <v>BERMASALAH</v>
      </c>
      <c r="AA17" s="22"/>
    </row>
    <row r="18" spans="2:27" ht="15.75">
      <c r="B18" s="4">
        <v>7</v>
      </c>
      <c r="C18" s="3" t="s">
        <v>21</v>
      </c>
      <c r="D18" s="5">
        <v>1800001108</v>
      </c>
      <c r="E18" s="17" t="s">
        <v>18</v>
      </c>
      <c r="F18" s="18"/>
      <c r="G18" s="4" t="s">
        <v>12</v>
      </c>
      <c r="H18" s="4" t="s">
        <v>13</v>
      </c>
      <c r="I18" s="4" t="s">
        <v>12</v>
      </c>
      <c r="J18" s="4" t="s">
        <v>12</v>
      </c>
      <c r="K18" s="4" t="s">
        <v>13</v>
      </c>
      <c r="L18" s="4" t="s">
        <v>12</v>
      </c>
      <c r="M18" s="4" t="s">
        <v>13</v>
      </c>
      <c r="N18" s="4" t="s">
        <v>13</v>
      </c>
      <c r="O18" s="4" t="s">
        <v>12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7</v>
      </c>
      <c r="W18" s="4">
        <v>15</v>
      </c>
      <c r="X18" s="6">
        <f t="shared" si="1"/>
        <v>0.46666666666666667</v>
      </c>
      <c r="Y18" s="4" t="str">
        <f t="shared" si="2"/>
        <v>D</v>
      </c>
      <c r="Z18" s="21" t="str">
        <f t="shared" si="3"/>
        <v>BERMASALAH</v>
      </c>
      <c r="AA18" s="22"/>
    </row>
    <row r="19" spans="2:27" ht="15.75">
      <c r="B19" s="4">
        <v>8</v>
      </c>
      <c r="C19" s="3" t="s">
        <v>22</v>
      </c>
      <c r="D19" s="5">
        <v>1800001111</v>
      </c>
      <c r="E19" s="17" t="s">
        <v>18</v>
      </c>
      <c r="F19" s="18"/>
      <c r="G19" s="4" t="s">
        <v>12</v>
      </c>
      <c r="H19" s="4" t="s">
        <v>13</v>
      </c>
      <c r="I19" s="4" t="s">
        <v>13</v>
      </c>
      <c r="J19" s="4" t="s">
        <v>12</v>
      </c>
      <c r="K19" s="4" t="s">
        <v>13</v>
      </c>
      <c r="L19" s="4" t="s">
        <v>12</v>
      </c>
      <c r="M19" s="4" t="s">
        <v>12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5</v>
      </c>
      <c r="W19" s="4">
        <v>15</v>
      </c>
      <c r="X19" s="6">
        <f t="shared" si="1"/>
        <v>0.33333333333333331</v>
      </c>
      <c r="Y19" s="4" t="str">
        <f t="shared" si="2"/>
        <v>D</v>
      </c>
      <c r="Z19" s="21" t="str">
        <f t="shared" si="3"/>
        <v>BERMASALAH</v>
      </c>
      <c r="AA19" s="22"/>
    </row>
    <row r="20" spans="2:27" ht="15.75">
      <c r="B20" s="4">
        <v>9</v>
      </c>
      <c r="C20" s="3" t="s">
        <v>23</v>
      </c>
      <c r="D20" s="5">
        <v>1800001112</v>
      </c>
      <c r="E20" s="17" t="s">
        <v>18</v>
      </c>
      <c r="F20" s="18"/>
      <c r="G20" s="4" t="s">
        <v>12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12</v>
      </c>
      <c r="V20" s="4">
        <f t="shared" si="0"/>
        <v>4</v>
      </c>
      <c r="W20" s="4">
        <v>15</v>
      </c>
      <c r="X20" s="6">
        <f t="shared" si="1"/>
        <v>0.26666666666666666</v>
      </c>
      <c r="Y20" s="4" t="str">
        <f t="shared" si="2"/>
        <v>D</v>
      </c>
      <c r="Z20" s="21" t="str">
        <f t="shared" si="3"/>
        <v>BERMASALAH</v>
      </c>
      <c r="AA20" s="22"/>
    </row>
    <row r="21" spans="2:27" ht="15.75">
      <c r="B21" s="4">
        <v>10</v>
      </c>
      <c r="C21" s="3" t="s">
        <v>24</v>
      </c>
      <c r="D21" s="5">
        <v>1800001113</v>
      </c>
      <c r="E21" s="17" t="s">
        <v>18</v>
      </c>
      <c r="F21" s="18"/>
      <c r="G21" s="4" t="s">
        <v>12</v>
      </c>
      <c r="H21" s="4" t="s">
        <v>12</v>
      </c>
      <c r="I21" s="4" t="s">
        <v>12</v>
      </c>
      <c r="J21" s="4" t="s">
        <v>13</v>
      </c>
      <c r="K21" s="4" t="s">
        <v>13</v>
      </c>
      <c r="L21" s="4" t="s">
        <v>13</v>
      </c>
      <c r="M21" s="4" t="s">
        <v>12</v>
      </c>
      <c r="N21" s="4" t="s">
        <v>13</v>
      </c>
      <c r="O21" s="4" t="s">
        <v>13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12</v>
      </c>
      <c r="V21" s="4">
        <f t="shared" si="0"/>
        <v>10</v>
      </c>
      <c r="W21" s="4">
        <v>15</v>
      </c>
      <c r="X21" s="6">
        <f t="shared" si="1"/>
        <v>0.66666666666666663</v>
      </c>
      <c r="Y21" s="4" t="str">
        <f t="shared" si="2"/>
        <v>E</v>
      </c>
      <c r="Z21" s="21" t="str">
        <f t="shared" si="3"/>
        <v>SANGAT BERMASALAH</v>
      </c>
      <c r="AA21" s="22"/>
    </row>
    <row r="22" spans="2:27" ht="15.75">
      <c r="B22" s="4">
        <v>11</v>
      </c>
      <c r="C22" s="3" t="s">
        <v>25</v>
      </c>
      <c r="D22" s="5">
        <v>1800001118</v>
      </c>
      <c r="E22" s="17" t="s">
        <v>18</v>
      </c>
      <c r="F22" s="18"/>
      <c r="G22" s="4" t="s">
        <v>12</v>
      </c>
      <c r="H22" s="4" t="s">
        <v>12</v>
      </c>
      <c r="I22" s="4" t="s">
        <v>12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13</v>
      </c>
      <c r="T22" s="4" t="s">
        <v>13</v>
      </c>
      <c r="U22" s="4" t="s">
        <v>12</v>
      </c>
      <c r="V22" s="4">
        <f t="shared" si="0"/>
        <v>9</v>
      </c>
      <c r="W22" s="4">
        <v>15</v>
      </c>
      <c r="X22" s="6">
        <f t="shared" si="1"/>
        <v>0.6</v>
      </c>
      <c r="Y22" s="4" t="str">
        <f t="shared" si="2"/>
        <v>E</v>
      </c>
      <c r="Z22" s="21" t="str">
        <f t="shared" si="3"/>
        <v>SANGAT BERMASALAH</v>
      </c>
      <c r="AA22" s="22"/>
    </row>
    <row r="23" spans="2:27" ht="15.75">
      <c r="B23" s="4">
        <v>12</v>
      </c>
      <c r="C23" s="3" t="s">
        <v>26</v>
      </c>
      <c r="D23" s="5">
        <v>1800001119</v>
      </c>
      <c r="E23" s="17" t="s">
        <v>11</v>
      </c>
      <c r="F23" s="18"/>
      <c r="G23" s="4" t="s">
        <v>13</v>
      </c>
      <c r="H23" s="4" t="s">
        <v>13</v>
      </c>
      <c r="I23" s="4" t="s">
        <v>12</v>
      </c>
      <c r="J23" s="4" t="s">
        <v>13</v>
      </c>
      <c r="K23" s="4" t="s">
        <v>13</v>
      </c>
      <c r="L23" s="4" t="s">
        <v>13</v>
      </c>
      <c r="M23" s="4" t="s">
        <v>12</v>
      </c>
      <c r="N23" s="4" t="s">
        <v>13</v>
      </c>
      <c r="O23" s="4" t="s">
        <v>13</v>
      </c>
      <c r="P23" s="4" t="s">
        <v>13</v>
      </c>
      <c r="Q23" s="4" t="s">
        <v>13</v>
      </c>
      <c r="R23" s="4" t="s">
        <v>13</v>
      </c>
      <c r="S23" s="4" t="s">
        <v>13</v>
      </c>
      <c r="T23" s="4" t="s">
        <v>13</v>
      </c>
      <c r="U23" s="4" t="s">
        <v>12</v>
      </c>
      <c r="V23" s="4">
        <f t="shared" si="0"/>
        <v>12</v>
      </c>
      <c r="W23" s="4">
        <v>15</v>
      </c>
      <c r="X23" s="6">
        <f t="shared" si="1"/>
        <v>0.8</v>
      </c>
      <c r="Y23" s="4" t="str">
        <f t="shared" si="2"/>
        <v>E</v>
      </c>
      <c r="Z23" s="21" t="str">
        <f t="shared" si="3"/>
        <v>SANGAT BERMASALAH</v>
      </c>
      <c r="AA23" s="22"/>
    </row>
    <row r="24" spans="2:27" ht="15.75">
      <c r="B24" s="4">
        <v>13</v>
      </c>
      <c r="C24" s="3" t="s">
        <v>27</v>
      </c>
      <c r="D24" s="5">
        <v>1800001120</v>
      </c>
      <c r="E24" s="17" t="s">
        <v>11</v>
      </c>
      <c r="F24" s="18"/>
      <c r="G24" s="4" t="s">
        <v>13</v>
      </c>
      <c r="H24" s="4" t="s">
        <v>13</v>
      </c>
      <c r="I24" s="4" t="s">
        <v>12</v>
      </c>
      <c r="J24" s="4" t="s">
        <v>13</v>
      </c>
      <c r="K24" s="4" t="s">
        <v>13</v>
      </c>
      <c r="L24" s="4" t="s">
        <v>13</v>
      </c>
      <c r="M24" s="4" t="s">
        <v>12</v>
      </c>
      <c r="N24" s="4" t="s">
        <v>13</v>
      </c>
      <c r="O24" s="4" t="s">
        <v>13</v>
      </c>
      <c r="P24" s="4" t="s">
        <v>13</v>
      </c>
      <c r="Q24" s="4" t="s">
        <v>12</v>
      </c>
      <c r="R24" s="4" t="s">
        <v>13</v>
      </c>
      <c r="S24" s="4" t="s">
        <v>13</v>
      </c>
      <c r="T24" s="4" t="s">
        <v>13</v>
      </c>
      <c r="U24" s="4" t="s">
        <v>12</v>
      </c>
      <c r="V24" s="4">
        <f t="shared" si="0"/>
        <v>11</v>
      </c>
      <c r="W24" s="4">
        <v>15</v>
      </c>
      <c r="X24" s="6">
        <f t="shared" si="1"/>
        <v>0.73333333333333328</v>
      </c>
      <c r="Y24" s="4" t="str">
        <f t="shared" si="2"/>
        <v>E</v>
      </c>
      <c r="Z24" s="21" t="str">
        <f t="shared" si="3"/>
        <v>SANGAT BERMASALAH</v>
      </c>
      <c r="AA24" s="22"/>
    </row>
    <row r="25" spans="2:27" ht="15.75">
      <c r="B25" s="4">
        <v>14</v>
      </c>
      <c r="C25" s="3" t="s">
        <v>28</v>
      </c>
      <c r="D25" s="5">
        <v>1800001123</v>
      </c>
      <c r="E25" s="17" t="s">
        <v>11</v>
      </c>
      <c r="F25" s="18"/>
      <c r="G25" s="4" t="s">
        <v>13</v>
      </c>
      <c r="H25" s="4" t="s">
        <v>13</v>
      </c>
      <c r="I25" s="4" t="s">
        <v>12</v>
      </c>
      <c r="J25" s="4" t="s">
        <v>13</v>
      </c>
      <c r="K25" s="4" t="s">
        <v>13</v>
      </c>
      <c r="L25" s="4" t="s">
        <v>13</v>
      </c>
      <c r="M25" s="4" t="s">
        <v>12</v>
      </c>
      <c r="N25" s="4" t="s">
        <v>13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12</v>
      </c>
      <c r="V25" s="4">
        <f t="shared" si="0"/>
        <v>11</v>
      </c>
      <c r="W25" s="4">
        <v>15</v>
      </c>
      <c r="X25" s="6">
        <f t="shared" si="1"/>
        <v>0.73333333333333328</v>
      </c>
      <c r="Y25" s="4" t="str">
        <f t="shared" si="2"/>
        <v>E</v>
      </c>
      <c r="Z25" s="21" t="str">
        <f t="shared" si="3"/>
        <v>SANGAT BERMASALAH</v>
      </c>
      <c r="AA25" s="22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13</v>
      </c>
      <c r="I26" s="4" t="s">
        <v>12</v>
      </c>
      <c r="J26" s="4" t="s">
        <v>13</v>
      </c>
      <c r="K26" s="4" t="s">
        <v>13</v>
      </c>
      <c r="L26" s="4" t="s">
        <v>13</v>
      </c>
      <c r="M26" s="4" t="s">
        <v>12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12</v>
      </c>
      <c r="S26" s="4" t="s">
        <v>13</v>
      </c>
      <c r="T26" s="4" t="s">
        <v>13</v>
      </c>
      <c r="U26" s="4" t="s">
        <v>12</v>
      </c>
      <c r="V26" s="4">
        <f t="shared" si="0"/>
        <v>9</v>
      </c>
      <c r="W26" s="4">
        <v>15</v>
      </c>
      <c r="X26" s="6">
        <f t="shared" si="1"/>
        <v>0.6</v>
      </c>
      <c r="Y26" s="4" t="str">
        <f t="shared" si="2"/>
        <v>E</v>
      </c>
      <c r="Z26" s="21" t="str">
        <f t="shared" si="3"/>
        <v>SANGAT BERMASALAH</v>
      </c>
      <c r="AA26" s="22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13</v>
      </c>
      <c r="O27" s="4" t="s">
        <v>12</v>
      </c>
      <c r="P27" s="4" t="s">
        <v>13</v>
      </c>
      <c r="Q27" s="4" t="s">
        <v>13</v>
      </c>
      <c r="R27" s="4" t="s">
        <v>12</v>
      </c>
      <c r="S27" s="4" t="s">
        <v>13</v>
      </c>
      <c r="T27" s="4" t="s">
        <v>13</v>
      </c>
      <c r="U27" s="4" t="s">
        <v>12</v>
      </c>
      <c r="V27" s="4">
        <f t="shared" si="0"/>
        <v>9</v>
      </c>
      <c r="W27" s="4">
        <v>15</v>
      </c>
      <c r="X27" s="6">
        <f t="shared" si="1"/>
        <v>0.6</v>
      </c>
      <c r="Y27" s="4" t="str">
        <f t="shared" si="2"/>
        <v>E</v>
      </c>
      <c r="Z27" s="21" t="str">
        <f t="shared" si="3"/>
        <v>SANGAT BERMASALAH</v>
      </c>
      <c r="AA27" s="22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13</v>
      </c>
      <c r="J28" s="4" t="s">
        <v>12</v>
      </c>
      <c r="K28" s="4" t="s">
        <v>13</v>
      </c>
      <c r="L28" s="4" t="s">
        <v>13</v>
      </c>
      <c r="M28" s="4" t="s">
        <v>12</v>
      </c>
      <c r="N28" s="4" t="s">
        <v>12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12</v>
      </c>
      <c r="V28" s="4">
        <f t="shared" si="0"/>
        <v>7</v>
      </c>
      <c r="W28" s="4">
        <v>15</v>
      </c>
      <c r="X28" s="6">
        <f t="shared" si="1"/>
        <v>0.46666666666666667</v>
      </c>
      <c r="Y28" s="4" t="str">
        <f t="shared" si="2"/>
        <v>D</v>
      </c>
      <c r="Z28" s="21" t="str">
        <f t="shared" si="3"/>
        <v>BERMASALAH</v>
      </c>
      <c r="AA28" s="22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12</v>
      </c>
      <c r="O29" s="4" t="s">
        <v>12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9</v>
      </c>
      <c r="W29" s="4">
        <v>15</v>
      </c>
      <c r="X29" s="6">
        <f t="shared" si="1"/>
        <v>0.6</v>
      </c>
      <c r="Y29" s="4" t="str">
        <f t="shared" si="2"/>
        <v>E</v>
      </c>
      <c r="Z29" s="21" t="str">
        <f t="shared" si="3"/>
        <v>SANGAT BERMASALAH</v>
      </c>
      <c r="AA29" s="22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12</v>
      </c>
      <c r="J30" s="4" t="s">
        <v>12</v>
      </c>
      <c r="K30" s="4" t="s">
        <v>13</v>
      </c>
      <c r="L30" s="4" t="s">
        <v>13</v>
      </c>
      <c r="M30" s="4" t="s">
        <v>13</v>
      </c>
      <c r="N30" s="4" t="s">
        <v>12</v>
      </c>
      <c r="O30" s="4" t="s">
        <v>12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12</v>
      </c>
      <c r="V30" s="4">
        <f t="shared" si="0"/>
        <v>10</v>
      </c>
      <c r="W30" s="4">
        <v>15</v>
      </c>
      <c r="X30" s="6">
        <f t="shared" si="1"/>
        <v>0.66666666666666663</v>
      </c>
      <c r="Y30" s="4" t="str">
        <f t="shared" si="2"/>
        <v>E</v>
      </c>
      <c r="Z30" s="21" t="str">
        <f t="shared" si="3"/>
        <v>SANGAT BERMASALAH</v>
      </c>
      <c r="AA30" s="22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13</v>
      </c>
      <c r="I31" s="4" t="s">
        <v>13</v>
      </c>
      <c r="J31" s="4" t="s">
        <v>13</v>
      </c>
      <c r="K31" s="4" t="s">
        <v>13</v>
      </c>
      <c r="L31" s="4" t="s">
        <v>13</v>
      </c>
      <c r="M31" s="4" t="s">
        <v>13</v>
      </c>
      <c r="N31" s="4" t="s">
        <v>12</v>
      </c>
      <c r="O31" s="4" t="s">
        <v>12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10</v>
      </c>
      <c r="W31" s="4">
        <v>15</v>
      </c>
      <c r="X31" s="6">
        <f t="shared" si="1"/>
        <v>0.66666666666666663</v>
      </c>
      <c r="Y31" s="4" t="str">
        <f t="shared" si="2"/>
        <v>E</v>
      </c>
      <c r="Z31" s="21" t="str">
        <f t="shared" si="3"/>
        <v>SANGAT BERMASALAH</v>
      </c>
      <c r="AA31" s="22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13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12</v>
      </c>
      <c r="V32" s="4">
        <f t="shared" si="0"/>
        <v>8</v>
      </c>
      <c r="W32" s="4">
        <v>15</v>
      </c>
      <c r="X32" s="6">
        <f t="shared" si="1"/>
        <v>0.53333333333333333</v>
      </c>
      <c r="Y32" s="4" t="str">
        <f t="shared" si="2"/>
        <v>E</v>
      </c>
      <c r="Z32" s="21" t="str">
        <f t="shared" si="3"/>
        <v>SANGAT BERMASALAH</v>
      </c>
      <c r="AA32" s="22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12</v>
      </c>
      <c r="I33" s="4" t="s">
        <v>12</v>
      </c>
      <c r="J33" s="4" t="s">
        <v>12</v>
      </c>
      <c r="K33" s="4" t="s">
        <v>13</v>
      </c>
      <c r="L33" s="4" t="s">
        <v>13</v>
      </c>
      <c r="M33" s="4" t="s">
        <v>13</v>
      </c>
      <c r="N33" s="4" t="s">
        <v>12</v>
      </c>
      <c r="O33" s="4" t="s">
        <v>12</v>
      </c>
      <c r="P33" s="4" t="s">
        <v>12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12</v>
      </c>
      <c r="V33" s="4">
        <f t="shared" si="0"/>
        <v>8</v>
      </c>
      <c r="W33" s="4">
        <v>15</v>
      </c>
      <c r="X33" s="6">
        <f t="shared" si="1"/>
        <v>0.53333333333333333</v>
      </c>
      <c r="Y33" s="4" t="str">
        <f t="shared" si="2"/>
        <v>E</v>
      </c>
      <c r="Z33" s="21" t="str">
        <f t="shared" si="3"/>
        <v>SANGAT BERMASALAH</v>
      </c>
      <c r="AA33" s="22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12</v>
      </c>
      <c r="I34" s="4" t="s">
        <v>12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12</v>
      </c>
      <c r="P34" s="4" t="s">
        <v>12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12</v>
      </c>
      <c r="V34" s="4">
        <f t="shared" si="0"/>
        <v>8</v>
      </c>
      <c r="W34" s="4">
        <v>15</v>
      </c>
      <c r="X34" s="6">
        <f t="shared" si="1"/>
        <v>0.53333333333333333</v>
      </c>
      <c r="Y34" s="4" t="str">
        <f t="shared" si="2"/>
        <v>E</v>
      </c>
      <c r="Z34" s="21" t="str">
        <f t="shared" si="3"/>
        <v>SANGAT BERMASALAH</v>
      </c>
      <c r="AA34" s="22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12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7</v>
      </c>
      <c r="W35" s="4">
        <v>15</v>
      </c>
      <c r="X35" s="6">
        <f t="shared" si="1"/>
        <v>0.46666666666666667</v>
      </c>
      <c r="Y35" s="4" t="str">
        <f t="shared" si="2"/>
        <v>D</v>
      </c>
      <c r="Z35" s="21" t="str">
        <f t="shared" si="3"/>
        <v>BERMASALAH</v>
      </c>
      <c r="AA35" s="22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12</v>
      </c>
      <c r="M36" s="4" t="s">
        <v>12</v>
      </c>
      <c r="N36" s="4" t="s">
        <v>12</v>
      </c>
      <c r="O36" s="4" t="s">
        <v>13</v>
      </c>
      <c r="P36" s="4" t="s">
        <v>12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4">
        <f t="shared" si="0"/>
        <v>10</v>
      </c>
      <c r="W36" s="4">
        <v>15</v>
      </c>
      <c r="X36" s="6">
        <f t="shared" si="1"/>
        <v>0.66666666666666663</v>
      </c>
      <c r="Y36" s="4" t="str">
        <f t="shared" si="2"/>
        <v>E</v>
      </c>
      <c r="Z36" s="21" t="str">
        <f t="shared" si="3"/>
        <v>SANGAT BERMASALAH</v>
      </c>
      <c r="AA36" s="22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13</v>
      </c>
      <c r="J37" s="4" t="s">
        <v>13</v>
      </c>
      <c r="K37" s="4" t="s">
        <v>13</v>
      </c>
      <c r="L37" s="4" t="s">
        <v>12</v>
      </c>
      <c r="M37" s="4" t="s">
        <v>12</v>
      </c>
      <c r="N37" s="4" t="s">
        <v>12</v>
      </c>
      <c r="O37" s="4" t="s">
        <v>13</v>
      </c>
      <c r="P37" s="4" t="s">
        <v>12</v>
      </c>
      <c r="Q37" s="4" t="s">
        <v>12</v>
      </c>
      <c r="R37" s="4" t="s">
        <v>13</v>
      </c>
      <c r="S37" s="4" t="s">
        <v>13</v>
      </c>
      <c r="T37" s="4" t="s">
        <v>12</v>
      </c>
      <c r="U37" s="4" t="s">
        <v>13</v>
      </c>
      <c r="V37" s="4">
        <f t="shared" si="0"/>
        <v>8</v>
      </c>
      <c r="W37" s="4">
        <v>15</v>
      </c>
      <c r="X37" s="6">
        <f t="shared" si="1"/>
        <v>0.53333333333333333</v>
      </c>
      <c r="Y37" s="4" t="str">
        <f t="shared" si="2"/>
        <v>E</v>
      </c>
      <c r="Z37" s="21" t="str">
        <f t="shared" si="3"/>
        <v>SANGAT BERMASALAH</v>
      </c>
      <c r="AA37" s="22"/>
    </row>
    <row r="38" spans="2:27" ht="15.75">
      <c r="B38" s="4">
        <v>27</v>
      </c>
      <c r="C38" s="3" t="s">
        <v>74</v>
      </c>
      <c r="D38" s="5">
        <v>1800001139</v>
      </c>
      <c r="E38" s="17" t="s">
        <v>11</v>
      </c>
      <c r="F38" s="18"/>
      <c r="G38" s="4" t="s">
        <v>13</v>
      </c>
      <c r="H38" s="4" t="s">
        <v>12</v>
      </c>
      <c r="I38" s="4" t="s">
        <v>12</v>
      </c>
      <c r="J38" s="4" t="s">
        <v>12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12</v>
      </c>
      <c r="P38" s="4" t="s">
        <v>12</v>
      </c>
      <c r="Q38" s="4" t="s">
        <v>12</v>
      </c>
      <c r="R38" s="4" t="s">
        <v>13</v>
      </c>
      <c r="S38" s="4" t="s">
        <v>12</v>
      </c>
      <c r="T38" s="4" t="s">
        <v>12</v>
      </c>
      <c r="U38" s="4" t="s">
        <v>12</v>
      </c>
      <c r="V38" s="4">
        <f t="shared" si="0"/>
        <v>2</v>
      </c>
      <c r="W38" s="4">
        <v>15</v>
      </c>
      <c r="X38" s="6">
        <f t="shared" si="1"/>
        <v>0.13333333333333333</v>
      </c>
      <c r="Y38" s="4" t="str">
        <f t="shared" si="2"/>
        <v>C</v>
      </c>
      <c r="Z38" s="21" t="str">
        <f t="shared" si="3"/>
        <v>CUKUP BERMASALAH</v>
      </c>
      <c r="AA38" s="22"/>
    </row>
    <row r="39" spans="2:27" ht="15.75">
      <c r="B39" s="4">
        <v>28</v>
      </c>
      <c r="C39" s="3" t="s">
        <v>41</v>
      </c>
      <c r="D39" s="5">
        <v>1800001249</v>
      </c>
      <c r="E39" s="17" t="s">
        <v>11</v>
      </c>
      <c r="F39" s="18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12</v>
      </c>
      <c r="L39" s="4" t="s">
        <v>12</v>
      </c>
      <c r="M39" s="4" t="s">
        <v>12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7</v>
      </c>
      <c r="W39" s="4">
        <v>15</v>
      </c>
      <c r="X39" s="6">
        <f t="shared" si="1"/>
        <v>0.46666666666666667</v>
      </c>
      <c r="Y39" s="4" t="str">
        <f t="shared" si="2"/>
        <v>D</v>
      </c>
      <c r="Z39" s="21" t="str">
        <f t="shared" si="3"/>
        <v>BERMASALAH</v>
      </c>
      <c r="AA39" s="22"/>
    </row>
    <row r="40" spans="2:27" ht="15.75">
      <c r="B40" s="7"/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5.75">
      <c r="B41" s="7"/>
      <c r="C41" s="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5.75">
      <c r="B43" s="14" t="s">
        <v>42</v>
      </c>
      <c r="C43" s="14"/>
      <c r="D43" s="14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5.75"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5.75">
      <c r="B45" s="7"/>
      <c r="C45" s="20" t="s">
        <v>43</v>
      </c>
      <c r="D45" s="20"/>
      <c r="E45" s="20"/>
      <c r="F45" s="2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5.75">
      <c r="B46" s="7"/>
      <c r="C46" s="20" t="s">
        <v>44</v>
      </c>
      <c r="D46" s="20"/>
      <c r="E46" s="20"/>
      <c r="F46" s="2">
        <f>ROWS(B12:B39)</f>
        <v>28</v>
      </c>
      <c r="G46" s="2">
        <f t="shared" ref="G46:U46" si="4">ROWS(C12:C39)</f>
        <v>28</v>
      </c>
      <c r="H46" s="2">
        <f t="shared" si="4"/>
        <v>28</v>
      </c>
      <c r="I46" s="2">
        <f t="shared" si="4"/>
        <v>28</v>
      </c>
      <c r="J46" s="2">
        <f t="shared" si="4"/>
        <v>28</v>
      </c>
      <c r="K46" s="2">
        <f t="shared" si="4"/>
        <v>28</v>
      </c>
      <c r="L46" s="2">
        <f t="shared" si="4"/>
        <v>28</v>
      </c>
      <c r="M46" s="2">
        <f t="shared" si="4"/>
        <v>28</v>
      </c>
      <c r="N46" s="2">
        <f t="shared" si="4"/>
        <v>28</v>
      </c>
      <c r="O46" s="2">
        <f t="shared" si="4"/>
        <v>28</v>
      </c>
      <c r="P46" s="2">
        <f t="shared" si="4"/>
        <v>28</v>
      </c>
      <c r="Q46" s="2">
        <f t="shared" si="4"/>
        <v>28</v>
      </c>
      <c r="R46" s="2">
        <f t="shared" si="4"/>
        <v>28</v>
      </c>
      <c r="S46" s="2">
        <f t="shared" si="4"/>
        <v>28</v>
      </c>
      <c r="T46" s="2">
        <f t="shared" si="4"/>
        <v>28</v>
      </c>
      <c r="U46" s="2">
        <f t="shared" si="4"/>
        <v>28</v>
      </c>
      <c r="V46" s="7"/>
      <c r="W46" s="7"/>
      <c r="X46" s="7"/>
      <c r="Y46" s="7"/>
      <c r="Z46" s="7"/>
      <c r="AA46" s="7"/>
    </row>
    <row r="47" spans="2:27" ht="15.75">
      <c r="B47" s="7"/>
      <c r="C47" s="20" t="s">
        <v>45</v>
      </c>
      <c r="D47" s="20"/>
      <c r="E47" s="20"/>
      <c r="F47" s="7"/>
      <c r="G47" s="2">
        <f>COUNTIF(G12:G39,"YA")</f>
        <v>13</v>
      </c>
      <c r="H47" s="2">
        <f t="shared" ref="H47:U47" si="5">COUNTIF(H12:H39,"YA")</f>
        <v>14</v>
      </c>
      <c r="I47" s="2">
        <f t="shared" si="5"/>
        <v>10</v>
      </c>
      <c r="J47" s="2">
        <f t="shared" si="5"/>
        <v>12</v>
      </c>
      <c r="K47" s="2">
        <f t="shared" si="5"/>
        <v>21</v>
      </c>
      <c r="L47" s="2">
        <f t="shared" si="5"/>
        <v>16</v>
      </c>
      <c r="M47" s="2">
        <f t="shared" si="5"/>
        <v>11</v>
      </c>
      <c r="N47" s="2">
        <f t="shared" si="5"/>
        <v>11</v>
      </c>
      <c r="O47" s="2">
        <f t="shared" si="5"/>
        <v>8</v>
      </c>
      <c r="P47" s="2">
        <f t="shared" si="5"/>
        <v>10</v>
      </c>
      <c r="Q47" s="2">
        <f t="shared" si="5"/>
        <v>21</v>
      </c>
      <c r="R47" s="2">
        <f t="shared" si="5"/>
        <v>21</v>
      </c>
      <c r="S47" s="2">
        <f t="shared" si="5"/>
        <v>20</v>
      </c>
      <c r="T47" s="2">
        <f t="shared" si="5"/>
        <v>20</v>
      </c>
      <c r="U47" s="2">
        <f t="shared" si="5"/>
        <v>8</v>
      </c>
      <c r="V47" s="7"/>
      <c r="W47" s="7"/>
      <c r="X47" s="7"/>
      <c r="Y47" s="7"/>
      <c r="Z47" s="7"/>
      <c r="AA47" s="7"/>
    </row>
    <row r="48" spans="2:27" ht="15.75">
      <c r="B48" s="7"/>
      <c r="C48" s="8"/>
      <c r="D48" s="7"/>
      <c r="E48" s="7"/>
      <c r="F48" s="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7"/>
      <c r="W48" s="7"/>
      <c r="X48" s="7"/>
      <c r="Y48" s="7"/>
      <c r="Z48" s="7"/>
      <c r="AA48" s="7"/>
    </row>
    <row r="49" spans="2:27" ht="15.75">
      <c r="B49" s="7"/>
      <c r="C49" s="20" t="s">
        <v>46</v>
      </c>
      <c r="D49" s="20"/>
      <c r="E49" s="20"/>
      <c r="F49" s="20"/>
      <c r="G49" s="11">
        <f>G47/F46*100%</f>
        <v>0.4642857142857143</v>
      </c>
      <c r="H49" s="11">
        <f>H47/G46*100%</f>
        <v>0.5</v>
      </c>
      <c r="I49" s="11">
        <f t="shared" ref="I49:U49" si="6">I47/H46*100%</f>
        <v>0.35714285714285715</v>
      </c>
      <c r="J49" s="11">
        <f t="shared" si="6"/>
        <v>0.42857142857142855</v>
      </c>
      <c r="K49" s="11">
        <f t="shared" si="6"/>
        <v>0.75</v>
      </c>
      <c r="L49" s="11">
        <f t="shared" si="6"/>
        <v>0.5714285714285714</v>
      </c>
      <c r="M49" s="11">
        <f t="shared" si="6"/>
        <v>0.39285714285714285</v>
      </c>
      <c r="N49" s="11">
        <f t="shared" si="6"/>
        <v>0.39285714285714285</v>
      </c>
      <c r="O49" s="11">
        <f t="shared" si="6"/>
        <v>0.2857142857142857</v>
      </c>
      <c r="P49" s="11">
        <f t="shared" si="6"/>
        <v>0.35714285714285715</v>
      </c>
      <c r="Q49" s="11">
        <f t="shared" si="6"/>
        <v>0.75</v>
      </c>
      <c r="R49" s="11">
        <f t="shared" si="6"/>
        <v>0.75</v>
      </c>
      <c r="S49" s="11">
        <f t="shared" si="6"/>
        <v>0.7142857142857143</v>
      </c>
      <c r="T49" s="11">
        <f t="shared" si="6"/>
        <v>0.7142857142857143</v>
      </c>
      <c r="U49" s="11">
        <f t="shared" si="6"/>
        <v>0.2857142857142857</v>
      </c>
      <c r="V49" s="7"/>
      <c r="W49" s="7"/>
      <c r="X49" s="7"/>
      <c r="Y49" s="7"/>
      <c r="Z49" s="7"/>
      <c r="AA49" s="7"/>
    </row>
    <row r="50" spans="2:27" ht="15.75">
      <c r="B50" s="7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5.75">
      <c r="B51" s="7"/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5.75">
      <c r="B52" s="7"/>
      <c r="C52" s="20" t="s">
        <v>47</v>
      </c>
      <c r="D52" s="20"/>
      <c r="E52" s="20"/>
      <c r="F52" s="20"/>
      <c r="G52" s="20"/>
      <c r="H52" s="2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5.75">
      <c r="B53" s="7"/>
      <c r="C53" s="20" t="s">
        <v>48</v>
      </c>
      <c r="D53" s="20"/>
      <c r="E53" s="20"/>
      <c r="F53" s="20"/>
      <c r="G53" s="20"/>
      <c r="H53" s="2">
        <f>F46-(COUNTIF(V12:V39,"0"))</f>
        <v>28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5.75">
      <c r="B54" s="7"/>
      <c r="C54" s="20" t="s">
        <v>49</v>
      </c>
      <c r="D54" s="20"/>
      <c r="E54" s="20"/>
      <c r="F54" s="20"/>
      <c r="G54" s="20"/>
      <c r="H54" s="2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5.75">
      <c r="B55" s="7"/>
      <c r="C55" s="20" t="s">
        <v>50</v>
      </c>
      <c r="D55" s="20"/>
      <c r="E55" s="20"/>
      <c r="F55" s="20"/>
      <c r="G55" s="20"/>
      <c r="H55" s="2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Z15:AA15"/>
    <mergeCell ref="E16:F16"/>
    <mergeCell ref="Z16:AA16"/>
    <mergeCell ref="E17:F17"/>
    <mergeCell ref="Z17:AA17"/>
    <mergeCell ref="B6:AA6"/>
    <mergeCell ref="B7:AA7"/>
    <mergeCell ref="B43:D43"/>
    <mergeCell ref="C45:E45"/>
    <mergeCell ref="C46:E46"/>
    <mergeCell ref="E12:F12"/>
    <mergeCell ref="Z12:AA12"/>
    <mergeCell ref="W10:W11"/>
    <mergeCell ref="X10:X11"/>
    <mergeCell ref="Y10:Y11"/>
    <mergeCell ref="Z10:AA11"/>
    <mergeCell ref="E13:F13"/>
    <mergeCell ref="Z13:AA13"/>
    <mergeCell ref="E14:F14"/>
    <mergeCell ref="Z14:AA14"/>
    <mergeCell ref="E15:F15"/>
    <mergeCell ref="C55:G55"/>
    <mergeCell ref="C47:E47"/>
    <mergeCell ref="C49:F49"/>
    <mergeCell ref="C52:G52"/>
    <mergeCell ref="C53:G53"/>
    <mergeCell ref="C54:G54"/>
  </mergeCells>
  <pageMargins left="0.75" right="0.75" top="1" bottom="1" header="0.51180555555555596" footer="0.51180555555555596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AA55"/>
  <sheetViews>
    <sheetView topLeftCell="A28" zoomScale="80" zoomScaleNormal="80" workbookViewId="0">
      <selection activeCell="C38" sqref="C38"/>
    </sheetView>
  </sheetViews>
  <sheetFormatPr defaultColWidth="9.140625" defaultRowHeight="15"/>
  <cols>
    <col min="3" max="3" width="35.140625" customWidth="1"/>
    <col min="4" max="4" width="18.7109375" customWidth="1"/>
    <col min="6" max="6" width="14.140625" customWidth="1"/>
    <col min="7" max="7" width="12.85546875" customWidth="1"/>
    <col min="25" max="25" width="17.85546875" customWidth="1"/>
    <col min="27" max="27" width="24.85546875" customWidth="1"/>
  </cols>
  <sheetData>
    <row r="6" spans="2:27" ht="15.75">
      <c r="B6" s="13" t="s">
        <v>67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2:27" ht="15.75">
      <c r="B7" s="13" t="s">
        <v>61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</row>
    <row r="8" spans="2:27" ht="15.75"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spans="2:27" ht="15.7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spans="2:27" ht="15.75">
      <c r="B10" s="23" t="s">
        <v>0</v>
      </c>
      <c r="C10" s="23" t="s">
        <v>1</v>
      </c>
      <c r="D10" s="23" t="s">
        <v>2</v>
      </c>
      <c r="E10" s="25" t="s">
        <v>3</v>
      </c>
      <c r="F10" s="26"/>
      <c r="G10" s="17" t="s">
        <v>60</v>
      </c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8"/>
      <c r="V10" s="23" t="s">
        <v>5</v>
      </c>
      <c r="W10" s="23" t="s">
        <v>6</v>
      </c>
      <c r="X10" s="23" t="s">
        <v>7</v>
      </c>
      <c r="Y10" s="23" t="s">
        <v>8</v>
      </c>
      <c r="Z10" s="25" t="s">
        <v>62</v>
      </c>
      <c r="AA10" s="26"/>
    </row>
    <row r="11" spans="2:27" ht="15.75">
      <c r="B11" s="24"/>
      <c r="C11" s="24"/>
      <c r="D11" s="24"/>
      <c r="E11" s="27"/>
      <c r="F11" s="28"/>
      <c r="G11" s="4">
        <v>1</v>
      </c>
      <c r="H11" s="4">
        <v>2</v>
      </c>
      <c r="I11" s="4">
        <v>3</v>
      </c>
      <c r="J11" s="4">
        <v>4</v>
      </c>
      <c r="K11" s="4">
        <v>5</v>
      </c>
      <c r="L11" s="4">
        <v>6</v>
      </c>
      <c r="M11" s="4">
        <v>7</v>
      </c>
      <c r="N11" s="4">
        <v>8</v>
      </c>
      <c r="O11" s="4">
        <v>9</v>
      </c>
      <c r="P11" s="4">
        <v>10</v>
      </c>
      <c r="Q11" s="4">
        <v>11</v>
      </c>
      <c r="R11" s="4">
        <v>12</v>
      </c>
      <c r="S11" s="4">
        <v>13</v>
      </c>
      <c r="T11" s="4">
        <v>14</v>
      </c>
      <c r="U11" s="4">
        <v>15</v>
      </c>
      <c r="V11" s="24"/>
      <c r="W11" s="24"/>
      <c r="X11" s="24"/>
      <c r="Y11" s="24"/>
      <c r="Z11" s="27"/>
      <c r="AA11" s="28"/>
    </row>
    <row r="12" spans="2:27" ht="15.75">
      <c r="B12" s="4">
        <v>1</v>
      </c>
      <c r="C12" s="3" t="s">
        <v>10</v>
      </c>
      <c r="D12" s="4">
        <v>1600001002</v>
      </c>
      <c r="E12" s="17" t="s">
        <v>11</v>
      </c>
      <c r="F12" s="18"/>
      <c r="G12" s="4" t="s">
        <v>13</v>
      </c>
      <c r="H12" s="4" t="s">
        <v>13</v>
      </c>
      <c r="I12" s="4" t="s">
        <v>13</v>
      </c>
      <c r="J12" s="4" t="s">
        <v>13</v>
      </c>
      <c r="K12" s="4" t="s">
        <v>13</v>
      </c>
      <c r="L12" s="4" t="s">
        <v>12</v>
      </c>
      <c r="M12" s="4" t="s">
        <v>13</v>
      </c>
      <c r="N12" s="4" t="s">
        <v>12</v>
      </c>
      <c r="O12" s="4" t="s">
        <v>12</v>
      </c>
      <c r="P12" s="4" t="s">
        <v>13</v>
      </c>
      <c r="Q12" s="4" t="s">
        <v>13</v>
      </c>
      <c r="R12" s="4" t="s">
        <v>12</v>
      </c>
      <c r="S12" s="4" t="s">
        <v>12</v>
      </c>
      <c r="T12" s="4" t="s">
        <v>12</v>
      </c>
      <c r="U12" s="4" t="s">
        <v>13</v>
      </c>
      <c r="V12" s="4">
        <f t="shared" ref="V12:V39" si="0">COUNTIF(G12:U12,"YA")</f>
        <v>9</v>
      </c>
      <c r="W12" s="4">
        <v>15</v>
      </c>
      <c r="X12" s="6">
        <f t="shared" ref="X12:X39" si="1">V12/W12</f>
        <v>0.6</v>
      </c>
      <c r="Y12" s="4" t="str">
        <f t="shared" ref="Y12:Y39" si="2">IF(X12&gt;51%,"E",(IF(X12&gt;26%,"D",(IF(X12&gt;11%,"C",(IF(X12&gt;1%,"B","A")))))))</f>
        <v>E</v>
      </c>
      <c r="Z12" s="21" t="str">
        <f t="shared" ref="Z12:Z39" si="3">IF(X12&gt;51%,"SANGAT BERMASALAH",(IF(X12&gt;26%,"BERMASALAH",(IF(X12&gt;11%,"CUKUP BERMASALAH",(IF(X12&gt;1%,"AGAK BERMASALAH","TIDAK BERMASALAH")))))))</f>
        <v>SANGAT BERMASALAH</v>
      </c>
      <c r="AA12" s="22"/>
    </row>
    <row r="13" spans="2:27" ht="15.75">
      <c r="B13" s="4">
        <v>2</v>
      </c>
      <c r="C13" s="3" t="s">
        <v>15</v>
      </c>
      <c r="D13" s="5">
        <v>1600001025</v>
      </c>
      <c r="E13" s="17" t="s">
        <v>11</v>
      </c>
      <c r="F13" s="18"/>
      <c r="G13" s="4" t="s">
        <v>12</v>
      </c>
      <c r="H13" s="4" t="s">
        <v>13</v>
      </c>
      <c r="I13" s="4" t="s">
        <v>13</v>
      </c>
      <c r="J13" s="4" t="s">
        <v>12</v>
      </c>
      <c r="K13" s="4" t="s">
        <v>12</v>
      </c>
      <c r="L13" s="4" t="s">
        <v>12</v>
      </c>
      <c r="M13" s="4" t="s">
        <v>12</v>
      </c>
      <c r="N13" s="4" t="s">
        <v>12</v>
      </c>
      <c r="O13" s="4" t="s">
        <v>12</v>
      </c>
      <c r="P13" s="4" t="s">
        <v>12</v>
      </c>
      <c r="Q13" s="4" t="s">
        <v>13</v>
      </c>
      <c r="R13" s="4" t="s">
        <v>12</v>
      </c>
      <c r="S13" s="4" t="s">
        <v>12</v>
      </c>
      <c r="T13" s="4" t="s">
        <v>12</v>
      </c>
      <c r="U13" s="4" t="s">
        <v>12</v>
      </c>
      <c r="V13" s="4">
        <f t="shared" si="0"/>
        <v>3</v>
      </c>
      <c r="W13" s="4">
        <v>15</v>
      </c>
      <c r="X13" s="6">
        <f t="shared" si="1"/>
        <v>0.2</v>
      </c>
      <c r="Y13" s="4" t="str">
        <f t="shared" si="2"/>
        <v>C</v>
      </c>
      <c r="Z13" s="21" t="str">
        <f t="shared" si="3"/>
        <v>CUKUP BERMASALAH</v>
      </c>
      <c r="AA13" s="22"/>
    </row>
    <row r="14" spans="2:27" ht="15.75">
      <c r="B14" s="4">
        <v>3</v>
      </c>
      <c r="C14" s="3" t="s">
        <v>16</v>
      </c>
      <c r="D14" s="5">
        <v>1600001047</v>
      </c>
      <c r="E14" s="17" t="s">
        <v>11</v>
      </c>
      <c r="F14" s="18"/>
      <c r="G14" s="4" t="s">
        <v>12</v>
      </c>
      <c r="H14" s="4" t="s">
        <v>12</v>
      </c>
      <c r="I14" s="4" t="s">
        <v>13</v>
      </c>
      <c r="J14" s="4" t="s">
        <v>12</v>
      </c>
      <c r="K14" s="4" t="s">
        <v>12</v>
      </c>
      <c r="L14" s="4" t="s">
        <v>12</v>
      </c>
      <c r="M14" s="4" t="s">
        <v>12</v>
      </c>
      <c r="N14" s="4" t="s">
        <v>12</v>
      </c>
      <c r="O14" s="4" t="s">
        <v>12</v>
      </c>
      <c r="P14" s="4" t="s">
        <v>12</v>
      </c>
      <c r="Q14" s="4" t="s">
        <v>13</v>
      </c>
      <c r="R14" s="4" t="s">
        <v>13</v>
      </c>
      <c r="S14" s="4" t="s">
        <v>12</v>
      </c>
      <c r="T14" s="4" t="s">
        <v>12</v>
      </c>
      <c r="U14" s="4" t="s">
        <v>13</v>
      </c>
      <c r="V14" s="4">
        <f t="shared" si="0"/>
        <v>4</v>
      </c>
      <c r="W14" s="4">
        <v>15</v>
      </c>
      <c r="X14" s="6">
        <f t="shared" si="1"/>
        <v>0.26666666666666666</v>
      </c>
      <c r="Y14" s="4" t="str">
        <f t="shared" si="2"/>
        <v>D</v>
      </c>
      <c r="Z14" s="21" t="str">
        <f t="shared" si="3"/>
        <v>BERMASALAH</v>
      </c>
      <c r="AA14" s="22"/>
    </row>
    <row r="15" spans="2:27" ht="15.75">
      <c r="B15" s="4">
        <v>4</v>
      </c>
      <c r="C15" s="3" t="s">
        <v>17</v>
      </c>
      <c r="D15" s="5">
        <v>1800001104</v>
      </c>
      <c r="E15" s="17" t="s">
        <v>18</v>
      </c>
      <c r="F15" s="18"/>
      <c r="G15" s="4" t="s">
        <v>12</v>
      </c>
      <c r="H15" s="4" t="s">
        <v>12</v>
      </c>
      <c r="I15" s="4" t="s">
        <v>12</v>
      </c>
      <c r="J15" s="4" t="s">
        <v>12</v>
      </c>
      <c r="K15" s="4" t="s">
        <v>12</v>
      </c>
      <c r="L15" s="4" t="s">
        <v>12</v>
      </c>
      <c r="M15" s="4" t="s">
        <v>13</v>
      </c>
      <c r="N15" s="4" t="s">
        <v>13</v>
      </c>
      <c r="O15" s="4" t="s">
        <v>12</v>
      </c>
      <c r="P15" s="4" t="s">
        <v>12</v>
      </c>
      <c r="Q15" s="4" t="s">
        <v>13</v>
      </c>
      <c r="R15" s="4" t="s">
        <v>13</v>
      </c>
      <c r="S15" s="4" t="s">
        <v>12</v>
      </c>
      <c r="T15" s="4" t="s">
        <v>12</v>
      </c>
      <c r="U15" s="4" t="s">
        <v>12</v>
      </c>
      <c r="V15" s="4">
        <f t="shared" si="0"/>
        <v>4</v>
      </c>
      <c r="W15" s="4">
        <v>15</v>
      </c>
      <c r="X15" s="6">
        <f t="shared" si="1"/>
        <v>0.26666666666666666</v>
      </c>
      <c r="Y15" s="4" t="str">
        <f t="shared" si="2"/>
        <v>D</v>
      </c>
      <c r="Z15" s="21" t="str">
        <f t="shared" si="3"/>
        <v>BERMASALAH</v>
      </c>
      <c r="AA15" s="22"/>
    </row>
    <row r="16" spans="2:27" ht="15.75">
      <c r="B16" s="4">
        <v>5</v>
      </c>
      <c r="C16" s="3" t="s">
        <v>19</v>
      </c>
      <c r="D16" s="5">
        <v>1800001106</v>
      </c>
      <c r="E16" s="17" t="s">
        <v>11</v>
      </c>
      <c r="F16" s="18"/>
      <c r="G16" s="4" t="s">
        <v>13</v>
      </c>
      <c r="H16" s="4" t="s">
        <v>12</v>
      </c>
      <c r="I16" s="4" t="s">
        <v>12</v>
      </c>
      <c r="J16" s="4" t="s">
        <v>12</v>
      </c>
      <c r="K16" s="4" t="s">
        <v>12</v>
      </c>
      <c r="L16" s="4" t="s">
        <v>12</v>
      </c>
      <c r="M16" s="4" t="s">
        <v>12</v>
      </c>
      <c r="N16" s="4" t="s">
        <v>12</v>
      </c>
      <c r="O16" s="4" t="s">
        <v>12</v>
      </c>
      <c r="P16" s="4" t="s">
        <v>12</v>
      </c>
      <c r="Q16" s="4" t="s">
        <v>13</v>
      </c>
      <c r="R16" s="4" t="s">
        <v>13</v>
      </c>
      <c r="S16" s="4" t="s">
        <v>12</v>
      </c>
      <c r="T16" s="4" t="s">
        <v>13</v>
      </c>
      <c r="U16" s="4" t="s">
        <v>13</v>
      </c>
      <c r="V16" s="4">
        <f t="shared" si="0"/>
        <v>5</v>
      </c>
      <c r="W16" s="4">
        <v>15</v>
      </c>
      <c r="X16" s="6">
        <f t="shared" si="1"/>
        <v>0.33333333333333331</v>
      </c>
      <c r="Y16" s="4" t="str">
        <f t="shared" si="2"/>
        <v>D</v>
      </c>
      <c r="Z16" s="21" t="str">
        <f t="shared" si="3"/>
        <v>BERMASALAH</v>
      </c>
      <c r="AA16" s="22"/>
    </row>
    <row r="17" spans="2:27" ht="15.75">
      <c r="B17" s="4">
        <v>6</v>
      </c>
      <c r="C17" s="3" t="s">
        <v>20</v>
      </c>
      <c r="D17" s="5">
        <v>1800001107</v>
      </c>
      <c r="E17" s="17" t="s">
        <v>18</v>
      </c>
      <c r="F17" s="18"/>
      <c r="G17" s="4" t="s">
        <v>12</v>
      </c>
      <c r="H17" s="4" t="s">
        <v>13</v>
      </c>
      <c r="I17" s="4" t="s">
        <v>13</v>
      </c>
      <c r="J17" s="4" t="s">
        <v>13</v>
      </c>
      <c r="K17" s="4" t="s">
        <v>12</v>
      </c>
      <c r="L17" s="4" t="s">
        <v>12</v>
      </c>
      <c r="M17" s="4" t="s">
        <v>13</v>
      </c>
      <c r="N17" s="4" t="s">
        <v>13</v>
      </c>
      <c r="O17" s="4" t="s">
        <v>12</v>
      </c>
      <c r="P17" s="4" t="s">
        <v>12</v>
      </c>
      <c r="Q17" s="4" t="s">
        <v>13</v>
      </c>
      <c r="R17" s="4" t="s">
        <v>13</v>
      </c>
      <c r="S17" s="4" t="s">
        <v>12</v>
      </c>
      <c r="T17" s="4" t="s">
        <v>12</v>
      </c>
      <c r="U17" s="4" t="s">
        <v>12</v>
      </c>
      <c r="V17" s="4">
        <f t="shared" si="0"/>
        <v>7</v>
      </c>
      <c r="W17" s="4">
        <v>15</v>
      </c>
      <c r="X17" s="6">
        <f t="shared" si="1"/>
        <v>0.46666666666666667</v>
      </c>
      <c r="Y17" s="4" t="str">
        <f t="shared" si="2"/>
        <v>D</v>
      </c>
      <c r="Z17" s="21" t="str">
        <f t="shared" si="3"/>
        <v>BERMASALAH</v>
      </c>
      <c r="AA17" s="22"/>
    </row>
    <row r="18" spans="2:27" ht="15.75">
      <c r="B18" s="4">
        <v>7</v>
      </c>
      <c r="C18" s="3" t="s">
        <v>21</v>
      </c>
      <c r="D18" s="5">
        <v>1800001108</v>
      </c>
      <c r="E18" s="17" t="s">
        <v>18</v>
      </c>
      <c r="F18" s="18"/>
      <c r="G18" s="4" t="s">
        <v>12</v>
      </c>
      <c r="H18" s="4" t="s">
        <v>13</v>
      </c>
      <c r="I18" s="4" t="s">
        <v>12</v>
      </c>
      <c r="J18" s="4" t="s">
        <v>12</v>
      </c>
      <c r="K18" s="4" t="s">
        <v>13</v>
      </c>
      <c r="L18" s="4" t="s">
        <v>12</v>
      </c>
      <c r="M18" s="4" t="s">
        <v>13</v>
      </c>
      <c r="N18" s="4" t="s">
        <v>13</v>
      </c>
      <c r="O18" s="4" t="s">
        <v>12</v>
      </c>
      <c r="P18" s="4" t="s">
        <v>12</v>
      </c>
      <c r="Q18" s="4" t="s">
        <v>13</v>
      </c>
      <c r="R18" s="4" t="s">
        <v>12</v>
      </c>
      <c r="S18" s="4" t="s">
        <v>12</v>
      </c>
      <c r="T18" s="4" t="s">
        <v>13</v>
      </c>
      <c r="U18" s="4" t="s">
        <v>13</v>
      </c>
      <c r="V18" s="4">
        <f t="shared" si="0"/>
        <v>7</v>
      </c>
      <c r="W18" s="4">
        <v>15</v>
      </c>
      <c r="X18" s="6">
        <f t="shared" si="1"/>
        <v>0.46666666666666667</v>
      </c>
      <c r="Y18" s="4" t="str">
        <f t="shared" si="2"/>
        <v>D</v>
      </c>
      <c r="Z18" s="21" t="str">
        <f t="shared" si="3"/>
        <v>BERMASALAH</v>
      </c>
      <c r="AA18" s="22"/>
    </row>
    <row r="19" spans="2:27" ht="15.75">
      <c r="B19" s="4">
        <v>8</v>
      </c>
      <c r="C19" s="3" t="s">
        <v>22</v>
      </c>
      <c r="D19" s="5">
        <v>1800001111</v>
      </c>
      <c r="E19" s="17" t="s">
        <v>18</v>
      </c>
      <c r="F19" s="18"/>
      <c r="G19" s="4" t="s">
        <v>12</v>
      </c>
      <c r="H19" s="4" t="s">
        <v>13</v>
      </c>
      <c r="I19" s="4" t="s">
        <v>13</v>
      </c>
      <c r="J19" s="4" t="s">
        <v>12</v>
      </c>
      <c r="K19" s="4" t="s">
        <v>13</v>
      </c>
      <c r="L19" s="4" t="s">
        <v>12</v>
      </c>
      <c r="M19" s="4" t="s">
        <v>12</v>
      </c>
      <c r="N19" s="4" t="s">
        <v>12</v>
      </c>
      <c r="O19" s="4" t="s">
        <v>12</v>
      </c>
      <c r="P19" s="4" t="s">
        <v>12</v>
      </c>
      <c r="Q19" s="4" t="s">
        <v>13</v>
      </c>
      <c r="R19" s="4" t="s">
        <v>12</v>
      </c>
      <c r="S19" s="4" t="s">
        <v>12</v>
      </c>
      <c r="T19" s="4" t="s">
        <v>12</v>
      </c>
      <c r="U19" s="4" t="s">
        <v>13</v>
      </c>
      <c r="V19" s="4">
        <f t="shared" si="0"/>
        <v>5</v>
      </c>
      <c r="W19" s="4">
        <v>15</v>
      </c>
      <c r="X19" s="6">
        <f t="shared" si="1"/>
        <v>0.33333333333333331</v>
      </c>
      <c r="Y19" s="4" t="str">
        <f t="shared" si="2"/>
        <v>D</v>
      </c>
      <c r="Z19" s="21" t="str">
        <f t="shared" si="3"/>
        <v>BERMASALAH</v>
      </c>
      <c r="AA19" s="22"/>
    </row>
    <row r="20" spans="2:27" ht="15.75">
      <c r="B20" s="4">
        <v>9</v>
      </c>
      <c r="C20" s="3" t="s">
        <v>23</v>
      </c>
      <c r="D20" s="5">
        <v>1800001112</v>
      </c>
      <c r="E20" s="17" t="s">
        <v>18</v>
      </c>
      <c r="F20" s="18"/>
      <c r="G20" s="4" t="s">
        <v>12</v>
      </c>
      <c r="H20" s="4" t="s">
        <v>12</v>
      </c>
      <c r="I20" s="4" t="s">
        <v>12</v>
      </c>
      <c r="J20" s="4" t="s">
        <v>13</v>
      </c>
      <c r="K20" s="4" t="s">
        <v>12</v>
      </c>
      <c r="L20" s="4" t="s">
        <v>13</v>
      </c>
      <c r="M20" s="4" t="s">
        <v>12</v>
      </c>
      <c r="N20" s="4" t="s">
        <v>12</v>
      </c>
      <c r="O20" s="4" t="s">
        <v>12</v>
      </c>
      <c r="P20" s="4" t="s">
        <v>12</v>
      </c>
      <c r="Q20" s="4" t="s">
        <v>13</v>
      </c>
      <c r="R20" s="4" t="s">
        <v>12</v>
      </c>
      <c r="S20" s="4" t="s">
        <v>12</v>
      </c>
      <c r="T20" s="4" t="s">
        <v>13</v>
      </c>
      <c r="U20" s="4" t="s">
        <v>12</v>
      </c>
      <c r="V20" s="4">
        <f t="shared" si="0"/>
        <v>4</v>
      </c>
      <c r="W20" s="4">
        <v>15</v>
      </c>
      <c r="X20" s="6">
        <f t="shared" si="1"/>
        <v>0.26666666666666666</v>
      </c>
      <c r="Y20" s="4" t="str">
        <f t="shared" si="2"/>
        <v>D</v>
      </c>
      <c r="Z20" s="21" t="str">
        <f t="shared" si="3"/>
        <v>BERMASALAH</v>
      </c>
      <c r="AA20" s="22"/>
    </row>
    <row r="21" spans="2:27" ht="15.75">
      <c r="B21" s="4">
        <v>10</v>
      </c>
      <c r="C21" s="3" t="s">
        <v>24</v>
      </c>
      <c r="D21" s="5">
        <v>1800001113</v>
      </c>
      <c r="E21" s="17" t="s">
        <v>18</v>
      </c>
      <c r="F21" s="18"/>
      <c r="G21" s="4" t="s">
        <v>12</v>
      </c>
      <c r="H21" s="4" t="s">
        <v>12</v>
      </c>
      <c r="I21" s="4" t="s">
        <v>12</v>
      </c>
      <c r="J21" s="4" t="s">
        <v>13</v>
      </c>
      <c r="K21" s="4" t="s">
        <v>13</v>
      </c>
      <c r="L21" s="4" t="s">
        <v>13</v>
      </c>
      <c r="M21" s="4" t="s">
        <v>12</v>
      </c>
      <c r="N21" s="4" t="s">
        <v>13</v>
      </c>
      <c r="O21" s="4" t="s">
        <v>13</v>
      </c>
      <c r="P21" s="4" t="s">
        <v>13</v>
      </c>
      <c r="Q21" s="4" t="s">
        <v>13</v>
      </c>
      <c r="R21" s="4" t="s">
        <v>13</v>
      </c>
      <c r="S21" s="4" t="s">
        <v>13</v>
      </c>
      <c r="T21" s="4" t="s">
        <v>13</v>
      </c>
      <c r="U21" s="4" t="s">
        <v>12</v>
      </c>
      <c r="V21" s="4">
        <f t="shared" si="0"/>
        <v>10</v>
      </c>
      <c r="W21" s="4">
        <v>15</v>
      </c>
      <c r="X21" s="6">
        <f t="shared" si="1"/>
        <v>0.66666666666666663</v>
      </c>
      <c r="Y21" s="4" t="str">
        <f t="shared" si="2"/>
        <v>E</v>
      </c>
      <c r="Z21" s="21" t="str">
        <f t="shared" si="3"/>
        <v>SANGAT BERMASALAH</v>
      </c>
      <c r="AA21" s="22"/>
    </row>
    <row r="22" spans="2:27" ht="15.75">
      <c r="B22" s="4">
        <v>11</v>
      </c>
      <c r="C22" s="3" t="s">
        <v>25</v>
      </c>
      <c r="D22" s="5">
        <v>1800001118</v>
      </c>
      <c r="E22" s="17" t="s">
        <v>18</v>
      </c>
      <c r="F22" s="18"/>
      <c r="G22" s="4" t="s">
        <v>12</v>
      </c>
      <c r="H22" s="4" t="s">
        <v>12</v>
      </c>
      <c r="I22" s="4" t="s">
        <v>12</v>
      </c>
      <c r="J22" s="4" t="s">
        <v>13</v>
      </c>
      <c r="K22" s="4" t="s">
        <v>13</v>
      </c>
      <c r="L22" s="4" t="s">
        <v>13</v>
      </c>
      <c r="M22" s="4" t="s">
        <v>12</v>
      </c>
      <c r="N22" s="4" t="s">
        <v>13</v>
      </c>
      <c r="O22" s="4" t="s">
        <v>13</v>
      </c>
      <c r="P22" s="4" t="s">
        <v>13</v>
      </c>
      <c r="Q22" s="4" t="s">
        <v>12</v>
      </c>
      <c r="R22" s="4" t="s">
        <v>13</v>
      </c>
      <c r="S22" s="4" t="s">
        <v>13</v>
      </c>
      <c r="T22" s="4" t="s">
        <v>13</v>
      </c>
      <c r="U22" s="4" t="s">
        <v>12</v>
      </c>
      <c r="V22" s="4">
        <f t="shared" si="0"/>
        <v>9</v>
      </c>
      <c r="W22" s="4">
        <v>15</v>
      </c>
      <c r="X22" s="6">
        <f t="shared" si="1"/>
        <v>0.6</v>
      </c>
      <c r="Y22" s="4" t="str">
        <f t="shared" si="2"/>
        <v>E</v>
      </c>
      <c r="Z22" s="21" t="str">
        <f t="shared" si="3"/>
        <v>SANGAT BERMASALAH</v>
      </c>
      <c r="AA22" s="22"/>
    </row>
    <row r="23" spans="2:27" ht="15.75">
      <c r="B23" s="4">
        <v>12</v>
      </c>
      <c r="C23" s="3" t="s">
        <v>26</v>
      </c>
      <c r="D23" s="5">
        <v>1800001119</v>
      </c>
      <c r="E23" s="17" t="s">
        <v>11</v>
      </c>
      <c r="F23" s="18"/>
      <c r="G23" s="4" t="s">
        <v>13</v>
      </c>
      <c r="H23" s="4" t="s">
        <v>13</v>
      </c>
      <c r="I23" s="4" t="s">
        <v>12</v>
      </c>
      <c r="J23" s="4" t="s">
        <v>13</v>
      </c>
      <c r="K23" s="4" t="s">
        <v>13</v>
      </c>
      <c r="L23" s="4" t="s">
        <v>13</v>
      </c>
      <c r="M23" s="4" t="s">
        <v>12</v>
      </c>
      <c r="N23" s="4" t="s">
        <v>13</v>
      </c>
      <c r="O23" s="4" t="s">
        <v>13</v>
      </c>
      <c r="P23" s="4" t="s">
        <v>13</v>
      </c>
      <c r="Q23" s="4" t="s">
        <v>13</v>
      </c>
      <c r="R23" s="4" t="s">
        <v>13</v>
      </c>
      <c r="S23" s="4" t="s">
        <v>13</v>
      </c>
      <c r="T23" s="4" t="s">
        <v>13</v>
      </c>
      <c r="U23" s="4" t="s">
        <v>12</v>
      </c>
      <c r="V23" s="4">
        <f t="shared" si="0"/>
        <v>12</v>
      </c>
      <c r="W23" s="4">
        <v>15</v>
      </c>
      <c r="X23" s="6">
        <f t="shared" si="1"/>
        <v>0.8</v>
      </c>
      <c r="Y23" s="4" t="str">
        <f t="shared" si="2"/>
        <v>E</v>
      </c>
      <c r="Z23" s="21" t="str">
        <f t="shared" si="3"/>
        <v>SANGAT BERMASALAH</v>
      </c>
      <c r="AA23" s="22"/>
    </row>
    <row r="24" spans="2:27" ht="15.75">
      <c r="B24" s="4">
        <v>13</v>
      </c>
      <c r="C24" s="3" t="s">
        <v>27</v>
      </c>
      <c r="D24" s="5">
        <v>1800001120</v>
      </c>
      <c r="E24" s="17" t="s">
        <v>11</v>
      </c>
      <c r="F24" s="18"/>
      <c r="G24" s="4" t="s">
        <v>13</v>
      </c>
      <c r="H24" s="4" t="s">
        <v>13</v>
      </c>
      <c r="I24" s="4" t="s">
        <v>12</v>
      </c>
      <c r="J24" s="4" t="s">
        <v>13</v>
      </c>
      <c r="K24" s="4" t="s">
        <v>13</v>
      </c>
      <c r="L24" s="4" t="s">
        <v>13</v>
      </c>
      <c r="M24" s="4" t="s">
        <v>12</v>
      </c>
      <c r="N24" s="4" t="s">
        <v>13</v>
      </c>
      <c r="O24" s="4" t="s">
        <v>13</v>
      </c>
      <c r="P24" s="4" t="s">
        <v>13</v>
      </c>
      <c r="Q24" s="4" t="s">
        <v>12</v>
      </c>
      <c r="R24" s="4" t="s">
        <v>13</v>
      </c>
      <c r="S24" s="4" t="s">
        <v>13</v>
      </c>
      <c r="T24" s="4" t="s">
        <v>13</v>
      </c>
      <c r="U24" s="4" t="s">
        <v>12</v>
      </c>
      <c r="V24" s="4">
        <f t="shared" si="0"/>
        <v>11</v>
      </c>
      <c r="W24" s="4">
        <v>15</v>
      </c>
      <c r="X24" s="6">
        <f t="shared" si="1"/>
        <v>0.73333333333333328</v>
      </c>
      <c r="Y24" s="4" t="str">
        <f t="shared" si="2"/>
        <v>E</v>
      </c>
      <c r="Z24" s="21" t="str">
        <f t="shared" si="3"/>
        <v>SANGAT BERMASALAH</v>
      </c>
      <c r="AA24" s="22"/>
    </row>
    <row r="25" spans="2:27" ht="15.75">
      <c r="B25" s="4">
        <v>14</v>
      </c>
      <c r="C25" s="3" t="s">
        <v>28</v>
      </c>
      <c r="D25" s="5">
        <v>1800001123</v>
      </c>
      <c r="E25" s="17" t="s">
        <v>11</v>
      </c>
      <c r="F25" s="18"/>
      <c r="G25" s="4" t="s">
        <v>13</v>
      </c>
      <c r="H25" s="4" t="s">
        <v>13</v>
      </c>
      <c r="I25" s="4" t="s">
        <v>12</v>
      </c>
      <c r="J25" s="4" t="s">
        <v>13</v>
      </c>
      <c r="K25" s="4" t="s">
        <v>13</v>
      </c>
      <c r="L25" s="4" t="s">
        <v>13</v>
      </c>
      <c r="M25" s="4" t="s">
        <v>12</v>
      </c>
      <c r="N25" s="4" t="s">
        <v>13</v>
      </c>
      <c r="O25" s="4" t="s">
        <v>12</v>
      </c>
      <c r="P25" s="4" t="s">
        <v>13</v>
      </c>
      <c r="Q25" s="4" t="s">
        <v>13</v>
      </c>
      <c r="R25" s="4" t="s">
        <v>13</v>
      </c>
      <c r="S25" s="4" t="s">
        <v>13</v>
      </c>
      <c r="T25" s="4" t="s">
        <v>13</v>
      </c>
      <c r="U25" s="4" t="s">
        <v>12</v>
      </c>
      <c r="V25" s="4">
        <f t="shared" si="0"/>
        <v>11</v>
      </c>
      <c r="W25" s="4">
        <v>15</v>
      </c>
      <c r="X25" s="6">
        <f t="shared" si="1"/>
        <v>0.73333333333333328</v>
      </c>
      <c r="Y25" s="4" t="str">
        <f t="shared" si="2"/>
        <v>E</v>
      </c>
      <c r="Z25" s="21" t="str">
        <f t="shared" si="3"/>
        <v>SANGAT BERMASALAH</v>
      </c>
      <c r="AA25" s="22"/>
    </row>
    <row r="26" spans="2:27" ht="15.75">
      <c r="B26" s="4">
        <v>15</v>
      </c>
      <c r="C26" s="3" t="s">
        <v>29</v>
      </c>
      <c r="D26" s="5">
        <v>1800001124</v>
      </c>
      <c r="E26" s="17" t="s">
        <v>11</v>
      </c>
      <c r="F26" s="18"/>
      <c r="G26" s="4" t="s">
        <v>12</v>
      </c>
      <c r="H26" s="4" t="s">
        <v>13</v>
      </c>
      <c r="I26" s="4" t="s">
        <v>12</v>
      </c>
      <c r="J26" s="4" t="s">
        <v>13</v>
      </c>
      <c r="K26" s="4" t="s">
        <v>13</v>
      </c>
      <c r="L26" s="4" t="s">
        <v>13</v>
      </c>
      <c r="M26" s="4" t="s">
        <v>12</v>
      </c>
      <c r="N26" s="4" t="s">
        <v>13</v>
      </c>
      <c r="O26" s="4" t="s">
        <v>12</v>
      </c>
      <c r="P26" s="4" t="s">
        <v>13</v>
      </c>
      <c r="Q26" s="4" t="s">
        <v>13</v>
      </c>
      <c r="R26" s="4" t="s">
        <v>12</v>
      </c>
      <c r="S26" s="4" t="s">
        <v>13</v>
      </c>
      <c r="T26" s="4" t="s">
        <v>13</v>
      </c>
      <c r="U26" s="4" t="s">
        <v>12</v>
      </c>
      <c r="V26" s="4">
        <f t="shared" si="0"/>
        <v>9</v>
      </c>
      <c r="W26" s="4">
        <v>15</v>
      </c>
      <c r="X26" s="6">
        <f t="shared" si="1"/>
        <v>0.6</v>
      </c>
      <c r="Y26" s="4" t="str">
        <f t="shared" si="2"/>
        <v>E</v>
      </c>
      <c r="Z26" s="21" t="str">
        <f t="shared" si="3"/>
        <v>SANGAT BERMASALAH</v>
      </c>
      <c r="AA26" s="22"/>
    </row>
    <row r="27" spans="2:27" ht="15.75">
      <c r="B27" s="4">
        <v>16</v>
      </c>
      <c r="C27" s="3" t="s">
        <v>30</v>
      </c>
      <c r="D27" s="5">
        <v>1800001125</v>
      </c>
      <c r="E27" s="17" t="s">
        <v>18</v>
      </c>
      <c r="F27" s="18"/>
      <c r="G27" s="4" t="s">
        <v>13</v>
      </c>
      <c r="H27" s="4" t="s">
        <v>13</v>
      </c>
      <c r="I27" s="4" t="s">
        <v>12</v>
      </c>
      <c r="J27" s="4" t="s">
        <v>12</v>
      </c>
      <c r="K27" s="4" t="s">
        <v>13</v>
      </c>
      <c r="L27" s="4" t="s">
        <v>13</v>
      </c>
      <c r="M27" s="4" t="s">
        <v>12</v>
      </c>
      <c r="N27" s="4" t="s">
        <v>13</v>
      </c>
      <c r="O27" s="4" t="s">
        <v>12</v>
      </c>
      <c r="P27" s="4" t="s">
        <v>13</v>
      </c>
      <c r="Q27" s="4" t="s">
        <v>13</v>
      </c>
      <c r="R27" s="4" t="s">
        <v>12</v>
      </c>
      <c r="S27" s="4" t="s">
        <v>13</v>
      </c>
      <c r="T27" s="4" t="s">
        <v>13</v>
      </c>
      <c r="U27" s="4" t="s">
        <v>12</v>
      </c>
      <c r="V27" s="4">
        <f t="shared" si="0"/>
        <v>9</v>
      </c>
      <c r="W27" s="4">
        <v>15</v>
      </c>
      <c r="X27" s="6">
        <f t="shared" si="1"/>
        <v>0.6</v>
      </c>
      <c r="Y27" s="4" t="str">
        <f t="shared" si="2"/>
        <v>E</v>
      </c>
      <c r="Z27" s="21" t="str">
        <f t="shared" si="3"/>
        <v>SANGAT BERMASALAH</v>
      </c>
      <c r="AA27" s="22"/>
    </row>
    <row r="28" spans="2:27" ht="15.75">
      <c r="B28" s="4">
        <v>17</v>
      </c>
      <c r="C28" s="3" t="s">
        <v>31</v>
      </c>
      <c r="D28" s="5">
        <v>1800001126</v>
      </c>
      <c r="E28" s="17" t="s">
        <v>18</v>
      </c>
      <c r="F28" s="18"/>
      <c r="G28" s="4" t="s">
        <v>13</v>
      </c>
      <c r="H28" s="4" t="s">
        <v>12</v>
      </c>
      <c r="I28" s="4" t="s">
        <v>13</v>
      </c>
      <c r="J28" s="4" t="s">
        <v>12</v>
      </c>
      <c r="K28" s="4" t="s">
        <v>13</v>
      </c>
      <c r="L28" s="4" t="s">
        <v>13</v>
      </c>
      <c r="M28" s="4" t="s">
        <v>12</v>
      </c>
      <c r="N28" s="4" t="s">
        <v>12</v>
      </c>
      <c r="O28" s="4" t="s">
        <v>12</v>
      </c>
      <c r="P28" s="4" t="s">
        <v>13</v>
      </c>
      <c r="Q28" s="4" t="s">
        <v>12</v>
      </c>
      <c r="R28" s="4" t="s">
        <v>12</v>
      </c>
      <c r="S28" s="4" t="s">
        <v>13</v>
      </c>
      <c r="T28" s="4" t="s">
        <v>13</v>
      </c>
      <c r="U28" s="4" t="s">
        <v>12</v>
      </c>
      <c r="V28" s="4">
        <f t="shared" si="0"/>
        <v>7</v>
      </c>
      <c r="W28" s="4">
        <v>15</v>
      </c>
      <c r="X28" s="6">
        <f t="shared" si="1"/>
        <v>0.46666666666666667</v>
      </c>
      <c r="Y28" s="4" t="str">
        <f t="shared" si="2"/>
        <v>D</v>
      </c>
      <c r="Z28" s="21" t="str">
        <f t="shared" si="3"/>
        <v>BERMASALAH</v>
      </c>
      <c r="AA28" s="22"/>
    </row>
    <row r="29" spans="2:27" ht="15.75">
      <c r="B29" s="4">
        <v>18</v>
      </c>
      <c r="C29" s="3" t="s">
        <v>32</v>
      </c>
      <c r="D29" s="5">
        <v>1800001128</v>
      </c>
      <c r="E29" s="17" t="s">
        <v>11</v>
      </c>
      <c r="F29" s="18"/>
      <c r="G29" s="4" t="s">
        <v>13</v>
      </c>
      <c r="H29" s="4" t="s">
        <v>13</v>
      </c>
      <c r="I29" s="4" t="s">
        <v>12</v>
      </c>
      <c r="J29" s="4" t="s">
        <v>12</v>
      </c>
      <c r="K29" s="4" t="s">
        <v>13</v>
      </c>
      <c r="L29" s="4" t="s">
        <v>13</v>
      </c>
      <c r="M29" s="4" t="s">
        <v>13</v>
      </c>
      <c r="N29" s="4" t="s">
        <v>12</v>
      </c>
      <c r="O29" s="4" t="s">
        <v>12</v>
      </c>
      <c r="P29" s="4" t="s">
        <v>13</v>
      </c>
      <c r="Q29" s="4" t="s">
        <v>12</v>
      </c>
      <c r="R29" s="4" t="s">
        <v>13</v>
      </c>
      <c r="S29" s="4" t="s">
        <v>13</v>
      </c>
      <c r="T29" s="4" t="s">
        <v>13</v>
      </c>
      <c r="U29" s="4" t="s">
        <v>12</v>
      </c>
      <c r="V29" s="4">
        <f t="shared" si="0"/>
        <v>9</v>
      </c>
      <c r="W29" s="4">
        <v>15</v>
      </c>
      <c r="X29" s="6">
        <f t="shared" si="1"/>
        <v>0.6</v>
      </c>
      <c r="Y29" s="4" t="str">
        <f t="shared" si="2"/>
        <v>E</v>
      </c>
      <c r="Z29" s="21" t="str">
        <f t="shared" si="3"/>
        <v>SANGAT BERMASALAH</v>
      </c>
      <c r="AA29" s="22"/>
    </row>
    <row r="30" spans="2:27" ht="15.75">
      <c r="B30" s="4">
        <v>19</v>
      </c>
      <c r="C30" s="3" t="s">
        <v>33</v>
      </c>
      <c r="D30" s="5">
        <v>1800001129</v>
      </c>
      <c r="E30" s="17" t="s">
        <v>18</v>
      </c>
      <c r="F30" s="18"/>
      <c r="G30" s="4" t="s">
        <v>13</v>
      </c>
      <c r="H30" s="4" t="s">
        <v>13</v>
      </c>
      <c r="I30" s="4" t="s">
        <v>12</v>
      </c>
      <c r="J30" s="4" t="s">
        <v>12</v>
      </c>
      <c r="K30" s="4" t="s">
        <v>13</v>
      </c>
      <c r="L30" s="4" t="s">
        <v>13</v>
      </c>
      <c r="M30" s="4" t="s">
        <v>13</v>
      </c>
      <c r="N30" s="4" t="s">
        <v>12</v>
      </c>
      <c r="O30" s="4" t="s">
        <v>12</v>
      </c>
      <c r="P30" s="4" t="s">
        <v>13</v>
      </c>
      <c r="Q30" s="4" t="s">
        <v>13</v>
      </c>
      <c r="R30" s="4" t="s">
        <v>13</v>
      </c>
      <c r="S30" s="4" t="s">
        <v>13</v>
      </c>
      <c r="T30" s="4" t="s">
        <v>13</v>
      </c>
      <c r="U30" s="4" t="s">
        <v>12</v>
      </c>
      <c r="V30" s="4">
        <f t="shared" si="0"/>
        <v>10</v>
      </c>
      <c r="W30" s="4">
        <v>15</v>
      </c>
      <c r="X30" s="6">
        <f t="shared" si="1"/>
        <v>0.66666666666666663</v>
      </c>
      <c r="Y30" s="4" t="str">
        <f t="shared" si="2"/>
        <v>E</v>
      </c>
      <c r="Z30" s="21" t="str">
        <f t="shared" si="3"/>
        <v>SANGAT BERMASALAH</v>
      </c>
      <c r="AA30" s="22"/>
    </row>
    <row r="31" spans="2:27" ht="15.75">
      <c r="B31" s="4">
        <v>20</v>
      </c>
      <c r="C31" s="3" t="s">
        <v>34</v>
      </c>
      <c r="D31" s="5">
        <v>1800001130</v>
      </c>
      <c r="E31" s="17" t="s">
        <v>18</v>
      </c>
      <c r="F31" s="18"/>
      <c r="G31" s="4" t="s">
        <v>12</v>
      </c>
      <c r="H31" s="4" t="s">
        <v>13</v>
      </c>
      <c r="I31" s="4" t="s">
        <v>13</v>
      </c>
      <c r="J31" s="4" t="s">
        <v>13</v>
      </c>
      <c r="K31" s="4" t="s">
        <v>13</v>
      </c>
      <c r="L31" s="4" t="s">
        <v>13</v>
      </c>
      <c r="M31" s="4" t="s">
        <v>13</v>
      </c>
      <c r="N31" s="4" t="s">
        <v>12</v>
      </c>
      <c r="O31" s="4" t="s">
        <v>12</v>
      </c>
      <c r="P31" s="4" t="s">
        <v>12</v>
      </c>
      <c r="Q31" s="4" t="s">
        <v>13</v>
      </c>
      <c r="R31" s="4" t="s">
        <v>13</v>
      </c>
      <c r="S31" s="4" t="s">
        <v>13</v>
      </c>
      <c r="T31" s="4" t="s">
        <v>13</v>
      </c>
      <c r="U31" s="4" t="s">
        <v>12</v>
      </c>
      <c r="V31" s="4">
        <f t="shared" si="0"/>
        <v>10</v>
      </c>
      <c r="W31" s="4">
        <v>15</v>
      </c>
      <c r="X31" s="6">
        <f t="shared" si="1"/>
        <v>0.66666666666666663</v>
      </c>
      <c r="Y31" s="4" t="str">
        <f t="shared" si="2"/>
        <v>E</v>
      </c>
      <c r="Z31" s="21" t="str">
        <f t="shared" si="3"/>
        <v>SANGAT BERMASALAH</v>
      </c>
      <c r="AA31" s="22"/>
    </row>
    <row r="32" spans="2:27" ht="15.75">
      <c r="B32" s="4">
        <v>21</v>
      </c>
      <c r="C32" s="3" t="s">
        <v>35</v>
      </c>
      <c r="D32" s="5">
        <v>1800001131</v>
      </c>
      <c r="E32" s="17" t="s">
        <v>11</v>
      </c>
      <c r="F32" s="18"/>
      <c r="G32" s="4" t="s">
        <v>12</v>
      </c>
      <c r="H32" s="4" t="s">
        <v>12</v>
      </c>
      <c r="I32" s="4" t="s">
        <v>13</v>
      </c>
      <c r="J32" s="4" t="s">
        <v>12</v>
      </c>
      <c r="K32" s="4" t="s">
        <v>13</v>
      </c>
      <c r="L32" s="4" t="s">
        <v>13</v>
      </c>
      <c r="M32" s="4" t="s">
        <v>13</v>
      </c>
      <c r="N32" s="4" t="s">
        <v>12</v>
      </c>
      <c r="O32" s="4" t="s">
        <v>12</v>
      </c>
      <c r="P32" s="4" t="s">
        <v>12</v>
      </c>
      <c r="Q32" s="4" t="s">
        <v>13</v>
      </c>
      <c r="R32" s="4" t="s">
        <v>13</v>
      </c>
      <c r="S32" s="4" t="s">
        <v>13</v>
      </c>
      <c r="T32" s="4" t="s">
        <v>13</v>
      </c>
      <c r="U32" s="4" t="s">
        <v>12</v>
      </c>
      <c r="V32" s="4">
        <f t="shared" si="0"/>
        <v>8</v>
      </c>
      <c r="W32" s="4">
        <v>15</v>
      </c>
      <c r="X32" s="6">
        <f t="shared" si="1"/>
        <v>0.53333333333333333</v>
      </c>
      <c r="Y32" s="4" t="str">
        <f t="shared" si="2"/>
        <v>E</v>
      </c>
      <c r="Z32" s="21" t="str">
        <f t="shared" si="3"/>
        <v>SANGAT BERMASALAH</v>
      </c>
      <c r="AA32" s="22"/>
    </row>
    <row r="33" spans="2:27" ht="15.75">
      <c r="B33" s="4">
        <v>22</v>
      </c>
      <c r="C33" s="3" t="s">
        <v>36</v>
      </c>
      <c r="D33" s="5">
        <v>1800001132</v>
      </c>
      <c r="E33" s="17" t="s">
        <v>18</v>
      </c>
      <c r="F33" s="18"/>
      <c r="G33" s="4" t="s">
        <v>13</v>
      </c>
      <c r="H33" s="4" t="s">
        <v>12</v>
      </c>
      <c r="I33" s="4" t="s">
        <v>12</v>
      </c>
      <c r="J33" s="4" t="s">
        <v>12</v>
      </c>
      <c r="K33" s="4" t="s">
        <v>13</v>
      </c>
      <c r="L33" s="4" t="s">
        <v>13</v>
      </c>
      <c r="M33" s="4" t="s">
        <v>13</v>
      </c>
      <c r="N33" s="4" t="s">
        <v>12</v>
      </c>
      <c r="O33" s="4" t="s">
        <v>12</v>
      </c>
      <c r="P33" s="4" t="s">
        <v>12</v>
      </c>
      <c r="Q33" s="4" t="s">
        <v>13</v>
      </c>
      <c r="R33" s="4" t="s">
        <v>13</v>
      </c>
      <c r="S33" s="4" t="s">
        <v>13</v>
      </c>
      <c r="T33" s="4" t="s">
        <v>13</v>
      </c>
      <c r="U33" s="4" t="s">
        <v>12</v>
      </c>
      <c r="V33" s="4">
        <f t="shared" si="0"/>
        <v>8</v>
      </c>
      <c r="W33" s="4">
        <v>15</v>
      </c>
      <c r="X33" s="6">
        <f t="shared" si="1"/>
        <v>0.53333333333333333</v>
      </c>
      <c r="Y33" s="4" t="str">
        <f t="shared" si="2"/>
        <v>E</v>
      </c>
      <c r="Z33" s="21" t="str">
        <f t="shared" si="3"/>
        <v>SANGAT BERMASALAH</v>
      </c>
      <c r="AA33" s="22"/>
    </row>
    <row r="34" spans="2:27" ht="15.75">
      <c r="B34" s="4">
        <v>23</v>
      </c>
      <c r="C34" s="3" t="s">
        <v>37</v>
      </c>
      <c r="D34" s="5">
        <v>1800001133</v>
      </c>
      <c r="E34" s="17" t="s">
        <v>18</v>
      </c>
      <c r="F34" s="18"/>
      <c r="G34" s="4" t="s">
        <v>13</v>
      </c>
      <c r="H34" s="4" t="s">
        <v>12</v>
      </c>
      <c r="I34" s="4" t="s">
        <v>12</v>
      </c>
      <c r="J34" s="4" t="s">
        <v>12</v>
      </c>
      <c r="K34" s="4" t="s">
        <v>13</v>
      </c>
      <c r="L34" s="4" t="s">
        <v>13</v>
      </c>
      <c r="M34" s="4" t="s">
        <v>13</v>
      </c>
      <c r="N34" s="4" t="s">
        <v>12</v>
      </c>
      <c r="O34" s="4" t="s">
        <v>12</v>
      </c>
      <c r="P34" s="4" t="s">
        <v>12</v>
      </c>
      <c r="Q34" s="4" t="s">
        <v>13</v>
      </c>
      <c r="R34" s="4" t="s">
        <v>13</v>
      </c>
      <c r="S34" s="4" t="s">
        <v>13</v>
      </c>
      <c r="T34" s="4" t="s">
        <v>13</v>
      </c>
      <c r="U34" s="4" t="s">
        <v>12</v>
      </c>
      <c r="V34" s="4">
        <f t="shared" si="0"/>
        <v>8</v>
      </c>
      <c r="W34" s="4">
        <v>15</v>
      </c>
      <c r="X34" s="6">
        <f t="shared" si="1"/>
        <v>0.53333333333333333</v>
      </c>
      <c r="Y34" s="4" t="str">
        <f t="shared" si="2"/>
        <v>E</v>
      </c>
      <c r="Z34" s="21" t="str">
        <f t="shared" si="3"/>
        <v>SANGAT BERMASALAH</v>
      </c>
      <c r="AA34" s="22"/>
    </row>
    <row r="35" spans="2:27" ht="15.75">
      <c r="B35" s="4">
        <v>24</v>
      </c>
      <c r="C35" s="3" t="s">
        <v>38</v>
      </c>
      <c r="D35" s="5">
        <v>1800001134</v>
      </c>
      <c r="E35" s="17" t="s">
        <v>18</v>
      </c>
      <c r="F35" s="18"/>
      <c r="G35" s="4" t="s">
        <v>12</v>
      </c>
      <c r="H35" s="4" t="s">
        <v>12</v>
      </c>
      <c r="I35" s="4" t="s">
        <v>12</v>
      </c>
      <c r="J35" s="4" t="s">
        <v>12</v>
      </c>
      <c r="K35" s="4" t="s">
        <v>13</v>
      </c>
      <c r="L35" s="4" t="s">
        <v>12</v>
      </c>
      <c r="M35" s="4" t="s">
        <v>13</v>
      </c>
      <c r="N35" s="4" t="s">
        <v>12</v>
      </c>
      <c r="O35" s="4" t="s">
        <v>13</v>
      </c>
      <c r="P35" s="4" t="s">
        <v>12</v>
      </c>
      <c r="Q35" s="4" t="s">
        <v>13</v>
      </c>
      <c r="R35" s="4" t="s">
        <v>13</v>
      </c>
      <c r="S35" s="4" t="s">
        <v>13</v>
      </c>
      <c r="T35" s="4" t="s">
        <v>13</v>
      </c>
      <c r="U35" s="4" t="s">
        <v>12</v>
      </c>
      <c r="V35" s="4">
        <f t="shared" si="0"/>
        <v>7</v>
      </c>
      <c r="W35" s="4">
        <v>15</v>
      </c>
      <c r="X35" s="6">
        <f t="shared" si="1"/>
        <v>0.46666666666666667</v>
      </c>
      <c r="Y35" s="4" t="str">
        <f t="shared" si="2"/>
        <v>D</v>
      </c>
      <c r="Z35" s="21" t="str">
        <f t="shared" si="3"/>
        <v>BERMASALAH</v>
      </c>
      <c r="AA35" s="22"/>
    </row>
    <row r="36" spans="2:27" ht="15.75">
      <c r="B36" s="4">
        <v>25</v>
      </c>
      <c r="C36" s="3" t="s">
        <v>39</v>
      </c>
      <c r="D36" s="5">
        <v>1800001137</v>
      </c>
      <c r="E36" s="17" t="s">
        <v>18</v>
      </c>
      <c r="F36" s="18"/>
      <c r="G36" s="4" t="s">
        <v>13</v>
      </c>
      <c r="H36" s="4" t="s">
        <v>12</v>
      </c>
      <c r="I36" s="4" t="s">
        <v>13</v>
      </c>
      <c r="J36" s="4" t="s">
        <v>13</v>
      </c>
      <c r="K36" s="4" t="s">
        <v>13</v>
      </c>
      <c r="L36" s="4" t="s">
        <v>12</v>
      </c>
      <c r="M36" s="4" t="s">
        <v>12</v>
      </c>
      <c r="N36" s="4" t="s">
        <v>12</v>
      </c>
      <c r="O36" s="4" t="s">
        <v>13</v>
      </c>
      <c r="P36" s="4" t="s">
        <v>12</v>
      </c>
      <c r="Q36" s="4" t="s">
        <v>13</v>
      </c>
      <c r="R36" s="4" t="s">
        <v>13</v>
      </c>
      <c r="S36" s="4" t="s">
        <v>13</v>
      </c>
      <c r="T36" s="4" t="s">
        <v>13</v>
      </c>
      <c r="U36" s="4" t="s">
        <v>13</v>
      </c>
      <c r="V36" s="4">
        <f t="shared" si="0"/>
        <v>10</v>
      </c>
      <c r="W36" s="4">
        <v>15</v>
      </c>
      <c r="X36" s="6">
        <f t="shared" si="1"/>
        <v>0.66666666666666663</v>
      </c>
      <c r="Y36" s="4" t="str">
        <f t="shared" si="2"/>
        <v>E</v>
      </c>
      <c r="Z36" s="21" t="str">
        <f t="shared" si="3"/>
        <v>SANGAT BERMASALAH</v>
      </c>
      <c r="AA36" s="22"/>
    </row>
    <row r="37" spans="2:27" ht="15.75">
      <c r="B37" s="4">
        <v>26</v>
      </c>
      <c r="C37" s="3" t="s">
        <v>40</v>
      </c>
      <c r="D37" s="5">
        <v>1800001138</v>
      </c>
      <c r="E37" s="17" t="s">
        <v>18</v>
      </c>
      <c r="F37" s="18"/>
      <c r="G37" s="4" t="s">
        <v>12</v>
      </c>
      <c r="H37" s="4" t="s">
        <v>13</v>
      </c>
      <c r="I37" s="4" t="s">
        <v>13</v>
      </c>
      <c r="J37" s="4" t="s">
        <v>13</v>
      </c>
      <c r="K37" s="4" t="s">
        <v>13</v>
      </c>
      <c r="L37" s="4" t="s">
        <v>12</v>
      </c>
      <c r="M37" s="4" t="s">
        <v>12</v>
      </c>
      <c r="N37" s="4" t="s">
        <v>12</v>
      </c>
      <c r="O37" s="4" t="s">
        <v>13</v>
      </c>
      <c r="P37" s="4" t="s">
        <v>12</v>
      </c>
      <c r="Q37" s="4" t="s">
        <v>12</v>
      </c>
      <c r="R37" s="4" t="s">
        <v>13</v>
      </c>
      <c r="S37" s="4" t="s">
        <v>13</v>
      </c>
      <c r="T37" s="4" t="s">
        <v>12</v>
      </c>
      <c r="U37" s="4" t="s">
        <v>13</v>
      </c>
      <c r="V37" s="4">
        <f t="shared" si="0"/>
        <v>8</v>
      </c>
      <c r="W37" s="4">
        <v>15</v>
      </c>
      <c r="X37" s="6">
        <f t="shared" si="1"/>
        <v>0.53333333333333333</v>
      </c>
      <c r="Y37" s="4" t="str">
        <f t="shared" si="2"/>
        <v>E</v>
      </c>
      <c r="Z37" s="21" t="str">
        <f t="shared" si="3"/>
        <v>SANGAT BERMASALAH</v>
      </c>
      <c r="AA37" s="22"/>
    </row>
    <row r="38" spans="2:27" ht="15.75">
      <c r="B38" s="4">
        <v>27</v>
      </c>
      <c r="C38" s="3" t="s">
        <v>74</v>
      </c>
      <c r="D38" s="5">
        <v>1800001139</v>
      </c>
      <c r="E38" s="17" t="s">
        <v>11</v>
      </c>
      <c r="F38" s="18"/>
      <c r="G38" s="4" t="s">
        <v>12</v>
      </c>
      <c r="H38" s="4" t="s">
        <v>12</v>
      </c>
      <c r="I38" s="4" t="s">
        <v>12</v>
      </c>
      <c r="J38" s="4" t="s">
        <v>12</v>
      </c>
      <c r="K38" s="4" t="s">
        <v>12</v>
      </c>
      <c r="L38" s="4" t="s">
        <v>12</v>
      </c>
      <c r="M38" s="4" t="s">
        <v>12</v>
      </c>
      <c r="N38" s="4" t="s">
        <v>12</v>
      </c>
      <c r="O38" s="4" t="s">
        <v>13</v>
      </c>
      <c r="P38" s="4" t="s">
        <v>12</v>
      </c>
      <c r="Q38" s="4" t="s">
        <v>12</v>
      </c>
      <c r="R38" s="4" t="s">
        <v>12</v>
      </c>
      <c r="S38" s="4" t="s">
        <v>12</v>
      </c>
      <c r="T38" s="4" t="s">
        <v>12</v>
      </c>
      <c r="U38" s="4" t="s">
        <v>12</v>
      </c>
      <c r="V38" s="4">
        <f t="shared" si="0"/>
        <v>1</v>
      </c>
      <c r="W38" s="4">
        <v>15</v>
      </c>
      <c r="X38" s="6">
        <f t="shared" si="1"/>
        <v>6.6666666666666666E-2</v>
      </c>
      <c r="Y38" s="4" t="str">
        <f t="shared" si="2"/>
        <v>B</v>
      </c>
      <c r="Z38" s="21" t="str">
        <f t="shared" si="3"/>
        <v>AGAK BERMASALAH</v>
      </c>
      <c r="AA38" s="22"/>
    </row>
    <row r="39" spans="2:27" ht="15.75">
      <c r="B39" s="4">
        <v>28</v>
      </c>
      <c r="C39" s="3" t="s">
        <v>41</v>
      </c>
      <c r="D39" s="5">
        <v>1800001249</v>
      </c>
      <c r="E39" s="17" t="s">
        <v>11</v>
      </c>
      <c r="F39" s="18"/>
      <c r="G39" s="4" t="s">
        <v>13</v>
      </c>
      <c r="H39" s="4" t="s">
        <v>13</v>
      </c>
      <c r="I39" s="4" t="s">
        <v>13</v>
      </c>
      <c r="J39" s="4" t="s">
        <v>13</v>
      </c>
      <c r="K39" s="4" t="s">
        <v>12</v>
      </c>
      <c r="L39" s="4" t="s">
        <v>12</v>
      </c>
      <c r="M39" s="4" t="s">
        <v>12</v>
      </c>
      <c r="N39" s="4" t="s">
        <v>12</v>
      </c>
      <c r="O39" s="4" t="s">
        <v>13</v>
      </c>
      <c r="P39" s="4" t="s">
        <v>12</v>
      </c>
      <c r="Q39" s="4" t="s">
        <v>12</v>
      </c>
      <c r="R39" s="4" t="s">
        <v>13</v>
      </c>
      <c r="S39" s="4" t="s">
        <v>12</v>
      </c>
      <c r="T39" s="4" t="s">
        <v>12</v>
      </c>
      <c r="U39" s="4" t="s">
        <v>13</v>
      </c>
      <c r="V39" s="4">
        <f t="shared" si="0"/>
        <v>7</v>
      </c>
      <c r="W39" s="4">
        <v>15</v>
      </c>
      <c r="X39" s="6">
        <f t="shared" si="1"/>
        <v>0.46666666666666667</v>
      </c>
      <c r="Y39" s="4" t="str">
        <f t="shared" si="2"/>
        <v>D</v>
      </c>
      <c r="Z39" s="21" t="str">
        <f t="shared" si="3"/>
        <v>BERMASALAH</v>
      </c>
      <c r="AA39" s="22"/>
    </row>
    <row r="40" spans="2:27" ht="15.75">
      <c r="B40" s="7"/>
      <c r="C40" s="8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</row>
    <row r="41" spans="2:27" ht="15.75">
      <c r="B41" s="7"/>
      <c r="C41" s="8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</row>
    <row r="42" spans="2:27" ht="15.75"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</row>
    <row r="43" spans="2:27" ht="15.75">
      <c r="B43" s="14" t="s">
        <v>42</v>
      </c>
      <c r="C43" s="14"/>
      <c r="D43" s="14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</row>
    <row r="44" spans="2:27" ht="15.75">
      <c r="B44" s="7"/>
      <c r="C44" s="8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</row>
    <row r="45" spans="2:27" ht="15.75">
      <c r="B45" s="7"/>
      <c r="C45" s="20" t="s">
        <v>43</v>
      </c>
      <c r="D45" s="20"/>
      <c r="E45" s="20"/>
      <c r="F45" s="2">
        <f>COLUMNS(G11:U11)</f>
        <v>15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</row>
    <row r="46" spans="2:27" ht="15.75">
      <c r="B46" s="7"/>
      <c r="C46" s="20" t="s">
        <v>44</v>
      </c>
      <c r="D46" s="20"/>
      <c r="E46" s="20"/>
      <c r="F46" s="2">
        <f>ROWS(B12:B39)</f>
        <v>28</v>
      </c>
      <c r="G46" s="2">
        <f t="shared" ref="G46:U46" si="4">ROWS(C12:C39)</f>
        <v>28</v>
      </c>
      <c r="H46" s="2">
        <f t="shared" si="4"/>
        <v>28</v>
      </c>
      <c r="I46" s="2">
        <f t="shared" si="4"/>
        <v>28</v>
      </c>
      <c r="J46" s="2">
        <f t="shared" si="4"/>
        <v>28</v>
      </c>
      <c r="K46" s="2">
        <f t="shared" si="4"/>
        <v>28</v>
      </c>
      <c r="L46" s="2">
        <f t="shared" si="4"/>
        <v>28</v>
      </c>
      <c r="M46" s="2">
        <f t="shared" si="4"/>
        <v>28</v>
      </c>
      <c r="N46" s="2">
        <f t="shared" si="4"/>
        <v>28</v>
      </c>
      <c r="O46" s="2">
        <f t="shared" si="4"/>
        <v>28</v>
      </c>
      <c r="P46" s="2">
        <f t="shared" si="4"/>
        <v>28</v>
      </c>
      <c r="Q46" s="2">
        <f t="shared" si="4"/>
        <v>28</v>
      </c>
      <c r="R46" s="2">
        <f t="shared" si="4"/>
        <v>28</v>
      </c>
      <c r="S46" s="2">
        <f t="shared" si="4"/>
        <v>28</v>
      </c>
      <c r="T46" s="2">
        <f t="shared" si="4"/>
        <v>28</v>
      </c>
      <c r="U46" s="2">
        <f t="shared" si="4"/>
        <v>28</v>
      </c>
      <c r="V46" s="7"/>
      <c r="W46" s="7"/>
      <c r="X46" s="7"/>
      <c r="Y46" s="7"/>
      <c r="Z46" s="7"/>
      <c r="AA46" s="7"/>
    </row>
    <row r="47" spans="2:27" ht="15.75">
      <c r="B47" s="7"/>
      <c r="C47" s="20" t="s">
        <v>45</v>
      </c>
      <c r="D47" s="20"/>
      <c r="E47" s="20"/>
      <c r="F47" s="20"/>
      <c r="G47" s="2">
        <f>COUNTIF(G12:G39,"YA")</f>
        <v>13</v>
      </c>
      <c r="H47" s="2">
        <f t="shared" ref="H47:U47" si="5">COUNTIF(H12:H39,"YA")</f>
        <v>15</v>
      </c>
      <c r="I47" s="2">
        <f t="shared" si="5"/>
        <v>11</v>
      </c>
      <c r="J47" s="2">
        <f t="shared" si="5"/>
        <v>13</v>
      </c>
      <c r="K47" s="2">
        <f t="shared" si="5"/>
        <v>20</v>
      </c>
      <c r="L47" s="2">
        <f t="shared" si="5"/>
        <v>15</v>
      </c>
      <c r="M47" s="2">
        <f t="shared" si="5"/>
        <v>11</v>
      </c>
      <c r="N47" s="2">
        <f t="shared" si="5"/>
        <v>10</v>
      </c>
      <c r="O47" s="2">
        <f t="shared" si="5"/>
        <v>9</v>
      </c>
      <c r="P47" s="2">
        <f t="shared" si="5"/>
        <v>11</v>
      </c>
      <c r="Q47" s="2">
        <f t="shared" si="5"/>
        <v>21</v>
      </c>
      <c r="R47" s="2">
        <f t="shared" si="5"/>
        <v>19</v>
      </c>
      <c r="S47" s="2">
        <f t="shared" si="5"/>
        <v>17</v>
      </c>
      <c r="T47" s="2">
        <f t="shared" si="5"/>
        <v>19</v>
      </c>
      <c r="U47" s="2">
        <f t="shared" si="5"/>
        <v>8</v>
      </c>
      <c r="V47" s="7"/>
      <c r="W47" s="7"/>
      <c r="X47" s="7"/>
      <c r="Y47" s="7"/>
      <c r="Z47" s="7"/>
      <c r="AA47" s="7"/>
    </row>
    <row r="48" spans="2:27" ht="15.75">
      <c r="B48" s="7"/>
      <c r="C48" s="8"/>
      <c r="D48" s="7"/>
      <c r="E48" s="7"/>
      <c r="F48" s="7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7"/>
      <c r="W48" s="7"/>
      <c r="X48" s="7"/>
      <c r="Y48" s="7"/>
      <c r="Z48" s="7"/>
      <c r="AA48" s="7"/>
    </row>
    <row r="49" spans="2:27" ht="15.75">
      <c r="B49" s="7"/>
      <c r="C49" s="20" t="s">
        <v>46</v>
      </c>
      <c r="D49" s="20"/>
      <c r="E49" s="20"/>
      <c r="F49" s="20"/>
      <c r="G49" s="11">
        <f>G47/F46*100%</f>
        <v>0.4642857142857143</v>
      </c>
      <c r="H49" s="11">
        <f>H47/G46*100%</f>
        <v>0.5357142857142857</v>
      </c>
      <c r="I49" s="11">
        <f t="shared" ref="I49:U49" si="6">I47/H46*100%</f>
        <v>0.39285714285714285</v>
      </c>
      <c r="J49" s="11">
        <f t="shared" si="6"/>
        <v>0.4642857142857143</v>
      </c>
      <c r="K49" s="11">
        <f t="shared" si="6"/>
        <v>0.7142857142857143</v>
      </c>
      <c r="L49" s="11">
        <f t="shared" si="6"/>
        <v>0.5357142857142857</v>
      </c>
      <c r="M49" s="11">
        <f t="shared" si="6"/>
        <v>0.39285714285714285</v>
      </c>
      <c r="N49" s="11">
        <f t="shared" si="6"/>
        <v>0.35714285714285715</v>
      </c>
      <c r="O49" s="11">
        <f t="shared" si="6"/>
        <v>0.32142857142857145</v>
      </c>
      <c r="P49" s="11">
        <f t="shared" si="6"/>
        <v>0.39285714285714285</v>
      </c>
      <c r="Q49" s="11">
        <f t="shared" si="6"/>
        <v>0.75</v>
      </c>
      <c r="R49" s="11">
        <f t="shared" si="6"/>
        <v>0.6785714285714286</v>
      </c>
      <c r="S49" s="11">
        <f t="shared" si="6"/>
        <v>0.6071428571428571</v>
      </c>
      <c r="T49" s="11">
        <f t="shared" si="6"/>
        <v>0.6785714285714286</v>
      </c>
      <c r="U49" s="11">
        <f t="shared" si="6"/>
        <v>0.2857142857142857</v>
      </c>
      <c r="V49" s="7"/>
      <c r="W49" s="7"/>
      <c r="X49" s="7"/>
      <c r="Y49" s="7"/>
      <c r="Z49" s="7"/>
      <c r="AA49" s="7"/>
    </row>
    <row r="50" spans="2:27" ht="15.75">
      <c r="B50" s="7"/>
      <c r="C50" s="8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</row>
    <row r="51" spans="2:27" ht="15.75">
      <c r="B51" s="7"/>
      <c r="C51" s="8" t="s">
        <v>8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</row>
    <row r="52" spans="2:27" ht="15.75">
      <c r="B52" s="7"/>
      <c r="C52" s="20" t="s">
        <v>47</v>
      </c>
      <c r="D52" s="20"/>
      <c r="E52" s="20"/>
      <c r="F52" s="20"/>
      <c r="G52" s="20"/>
      <c r="H52" s="2">
        <f>F45-(COUNTIF(G49:U49,"0"))</f>
        <v>15</v>
      </c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</row>
    <row r="53" spans="2:27" ht="15.75">
      <c r="B53" s="7"/>
      <c r="C53" s="20" t="s">
        <v>48</v>
      </c>
      <c r="D53" s="20"/>
      <c r="E53" s="20"/>
      <c r="F53" s="20"/>
      <c r="G53" s="20"/>
      <c r="H53" s="2">
        <f>F46-(COUNTIF(V12:V39,"0"))</f>
        <v>28</v>
      </c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</row>
    <row r="54" spans="2:27" ht="15.75">
      <c r="B54" s="7"/>
      <c r="C54" s="20" t="s">
        <v>49</v>
      </c>
      <c r="D54" s="20"/>
      <c r="E54" s="20"/>
      <c r="F54" s="20"/>
      <c r="G54" s="20"/>
      <c r="H54" s="2">
        <f>COLUMNS(G11:U11)</f>
        <v>15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</row>
    <row r="55" spans="2:27" ht="15.75">
      <c r="B55" s="7"/>
      <c r="C55" s="20" t="s">
        <v>50</v>
      </c>
      <c r="D55" s="20"/>
      <c r="E55" s="20"/>
      <c r="F55" s="20"/>
      <c r="G55" s="20"/>
      <c r="H55" s="2">
        <f>ROWS(E12:F39)</f>
        <v>28</v>
      </c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</row>
  </sheetData>
  <mergeCells count="77">
    <mergeCell ref="E39:F39"/>
    <mergeCell ref="Z39:AA39"/>
    <mergeCell ref="E36:F36"/>
    <mergeCell ref="Z36:AA36"/>
    <mergeCell ref="E37:F37"/>
    <mergeCell ref="Z37:AA37"/>
    <mergeCell ref="E38:F38"/>
    <mergeCell ref="Z38:AA38"/>
    <mergeCell ref="Z24:AA24"/>
    <mergeCell ref="E19:F19"/>
    <mergeCell ref="C10:C11"/>
    <mergeCell ref="D10:D11"/>
    <mergeCell ref="E10:F11"/>
    <mergeCell ref="G10:U10"/>
    <mergeCell ref="V10:V11"/>
    <mergeCell ref="E34:F34"/>
    <mergeCell ref="Z34:AA34"/>
    <mergeCell ref="E35:F35"/>
    <mergeCell ref="Z35:AA35"/>
    <mergeCell ref="E33:F33"/>
    <mergeCell ref="Z33:AA33"/>
    <mergeCell ref="E32:F32"/>
    <mergeCell ref="Z32:AA32"/>
    <mergeCell ref="E28:F28"/>
    <mergeCell ref="Z28:AA28"/>
    <mergeCell ref="E29:F29"/>
    <mergeCell ref="Z29:AA29"/>
    <mergeCell ref="E30:F30"/>
    <mergeCell ref="Z30:AA30"/>
    <mergeCell ref="E21:F21"/>
    <mergeCell ref="Z21:AA21"/>
    <mergeCell ref="B10:B11"/>
    <mergeCell ref="E31:F31"/>
    <mergeCell ref="Z31:AA31"/>
    <mergeCell ref="E25:F25"/>
    <mergeCell ref="Z25:AA25"/>
    <mergeCell ref="E26:F26"/>
    <mergeCell ref="Z26:AA26"/>
    <mergeCell ref="E27:F27"/>
    <mergeCell ref="Z27:AA27"/>
    <mergeCell ref="E22:F22"/>
    <mergeCell ref="Z22:AA22"/>
    <mergeCell ref="E23:F23"/>
    <mergeCell ref="Z23:AA23"/>
    <mergeCell ref="E24:F24"/>
    <mergeCell ref="E18:F18"/>
    <mergeCell ref="Z18:AA18"/>
    <mergeCell ref="Z19:AA19"/>
    <mergeCell ref="E20:F20"/>
    <mergeCell ref="Z20:AA20"/>
    <mergeCell ref="Z15:AA15"/>
    <mergeCell ref="E16:F16"/>
    <mergeCell ref="Z16:AA16"/>
    <mergeCell ref="E17:F17"/>
    <mergeCell ref="Z17:AA17"/>
    <mergeCell ref="B6:AA6"/>
    <mergeCell ref="B7:AA7"/>
    <mergeCell ref="B43:D43"/>
    <mergeCell ref="C45:E45"/>
    <mergeCell ref="C46:E46"/>
    <mergeCell ref="E12:F12"/>
    <mergeCell ref="Z12:AA12"/>
    <mergeCell ref="W10:W11"/>
    <mergeCell ref="X10:X11"/>
    <mergeCell ref="Y10:Y11"/>
    <mergeCell ref="Z10:AA11"/>
    <mergeCell ref="E13:F13"/>
    <mergeCell ref="Z13:AA13"/>
    <mergeCell ref="E14:F14"/>
    <mergeCell ref="Z14:AA14"/>
    <mergeCell ref="E15:F15"/>
    <mergeCell ref="C55:G55"/>
    <mergeCell ref="C47:F47"/>
    <mergeCell ref="C49:F49"/>
    <mergeCell ref="C52:G52"/>
    <mergeCell ref="C53:G53"/>
    <mergeCell ref="C54:G54"/>
  </mergeCells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TOPIK KESEHATAN</vt:lpstr>
      <vt:lpstr>TOPIK KEADAAN EKOMOMI</vt:lpstr>
      <vt:lpstr>TOPIK KELUARGA</vt:lpstr>
      <vt:lpstr>TOPIK AGAMA DAN MORAL</vt:lpstr>
      <vt:lpstr>TOPIK PRIBADI</vt:lpstr>
      <vt:lpstr>TOPIK HUBUNGAN SOSIAL</vt:lpstr>
      <vt:lpstr>TOPIK REKREASI</vt:lpstr>
      <vt:lpstr>TOPIK LINGKUNGAN SEKOLAH</vt:lpstr>
      <vt:lpstr>TOPIK PENYESUAIAN KURIKULUM</vt:lpstr>
      <vt:lpstr>TOPIK MASA DEPAN DAN JABATAN</vt:lpstr>
      <vt:lpstr>TOPIK KEBIASAAN BELAJAR</vt:lpstr>
      <vt:lpstr>TOPIK ASMARA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2019-04-11T15:48:00Z</dcterms:created>
  <dcterms:modified xsi:type="dcterms:W3CDTF">2019-04-15T06:56:58Z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1033-10.2.0.7635</vt:lpwstr>
  </property>
</Properties>
</file>